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орожная карта" sheetId="1" state="visible" r:id="rId1"/>
    <sheet name="Дашборд" sheetId="2" state="visible" r:id="rId2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4E78"/>
      <sz val="18"/>
    </font>
    <font>
      <b val="1"/>
      <color rgb="001F2937"/>
    </font>
    <font>
      <b val="1"/>
      <sz val="14"/>
    </font>
    <font>
      <b val="1"/>
      <sz val="18"/>
    </font>
    <font>
      <b val="1"/>
    </font>
  </fonts>
  <fills count="5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3EAFB"/>
      </patternFill>
    </fill>
    <fill>
      <patternFill patternType="solid">
        <fgColor rgb="00EAF4FB"/>
      </patternFill>
    </fill>
  </fills>
  <borders count="4">
    <border>
      <left/>
      <right/>
      <top/>
      <bottom/>
      <diagonal/>
    </border>
    <border>
      <left style="thin">
        <color rgb="00D9E2F3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medium">
        <color rgb="00A78BFA"/>
      </left>
      <right style="thin">
        <color rgb="00D9E2F3"/>
      </right>
      <top style="thin">
        <color rgb="00D9E2F3"/>
      </top>
      <bottom style="thin">
        <color rgb="00D9E2F3"/>
      </bottom>
    </border>
    <border>
      <left style="thin">
        <color rgb="00D9E2F3"/>
      </left>
      <right style="medium">
        <color rgb="00A78BFA"/>
      </right>
      <top style="thin">
        <color rgb="00D9E2F3"/>
      </top>
      <bottom style="thin">
        <color rgb="00D9E2F3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3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2" fillId="2" borderId="2" applyAlignment="1" pivotButton="0" quotePrefix="0" xfId="0">
      <alignment horizontal="center" vertical="center" wrapText="1"/>
    </xf>
    <xf numFmtId="0" fontId="2" fillId="2" borderId="3" applyAlignment="1" pivotButton="0" quotePrefix="0" xfId="0">
      <alignment horizontal="center" vertical="center" wrapText="1"/>
    </xf>
    <xf numFmtId="0" fontId="5" fillId="4" borderId="1" pivotButton="0" quotePrefix="0" xfId="0"/>
    <xf numFmtId="0" fontId="0" fillId="0" borderId="1" applyAlignment="1" pivotButton="0" quotePrefix="0" xfId="0">
      <alignment vertical="center" wrapText="1"/>
    </xf>
    <xf numFmtId="3" fontId="0" fillId="0" borderId="2" applyAlignment="1" pivotButton="0" quotePrefix="0" xfId="0">
      <alignment vertical="center" wrapText="1"/>
    </xf>
    <xf numFmtId="3" fontId="0" fillId="0" borderId="1" applyAlignment="1" pivotButton="0" quotePrefix="0" xfId="0">
      <alignment vertical="center" wrapText="1"/>
    </xf>
    <xf numFmtId="3" fontId="0" fillId="0" borderId="3" applyAlignment="1" pivotButton="0" quotePrefix="0" xfId="0">
      <alignment vertical="center" wrapText="1"/>
    </xf>
    <xf numFmtId="3" fontId="5" fillId="4" borderId="2" pivotButton="0" quotePrefix="0" xfId="0"/>
    <xf numFmtId="3" fontId="5" fillId="4" borderId="1" pivotButton="0" quotePrefix="0" xfId="0"/>
    <xf numFmtId="3" fontId="5" fillId="4" borderId="3" pivotButton="0" quotePrefix="0" xfId="0"/>
    <xf numFmtId="0" fontId="5" fillId="2" borderId="1" pivotButton="0" quotePrefix="0" xfId="0"/>
    <xf numFmtId="3" fontId="5" fillId="2" borderId="2" pivotButton="0" quotePrefix="0" xfId="0"/>
    <xf numFmtId="3" fontId="5" fillId="2" borderId="1" pivotButton="0" quotePrefix="0" xfId="0"/>
    <xf numFmtId="3" fontId="5" fillId="2" borderId="3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4" fontId="0" fillId="0" borderId="1" applyAlignment="1" pivotButton="0" quotePrefix="0" xfId="0">
      <alignment vertical="center" wrapText="1"/>
    </xf>
    <xf numFmtId="10" fontId="0" fillId="0" borderId="1" applyAlignment="1" pivotButton="0" quotePrefix="0" xfId="0">
      <alignment vertical="center" wrapText="1"/>
    </xf>
    <xf numFmtId="9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Свод подразделений, сумма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'Дашборд'!E16</f>
            </strRef>
          </tx>
          <spPr>
            <a:ln>
              <a:prstDash val="solid"/>
            </a:ln>
          </spPr>
          <cat>
            <numRef>
              <f>'Дашборд'!$A$17:$A$20</f>
            </numRef>
          </cat>
          <val>
            <numRef>
              <f>'Дашборд'!$E$17:$E$20</f>
            </numRef>
          </val>
        </ser>
        <ser>
          <idx val="1"/>
          <order val="1"/>
          <tx>
            <strRef>
              <f>'Дашборд'!F16</f>
            </strRef>
          </tx>
          <spPr>
            <a:ln>
              <a:prstDash val="solid"/>
            </a:ln>
          </spPr>
          <cat>
            <numRef>
              <f>'Дашборд'!$A$17:$A$20</f>
            </numRef>
          </cat>
          <val>
            <numRef>
              <f>'Дашборд'!$F$17:$F$20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Подразделение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Сумма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Дорожная карта, накопительная сумма</a:t>
            </a:r>
          </a:p>
        </rich>
      </tx>
    </title>
    <plotArea>
      <lineChart>
        <grouping val="standard"/>
        <ser>
          <idx val="0"/>
          <order val="0"/>
          <tx>
            <strRef>
              <f>'Дашборд'!C63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'Дашборд'!$A$64:$A$93</f>
            </numRef>
          </cat>
          <val>
            <numRef>
              <f>'Дашборд'!$C$64:$C$93</f>
            </numRef>
          </val>
        </ser>
        <ser>
          <idx val="1"/>
          <order val="1"/>
          <tx>
            <strRef>
              <f>'Дашборд'!D63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'Дашборд'!$A$64:$A$93</f>
            </numRef>
          </cat>
          <val>
            <numRef>
              <f>'Дашборд'!$D$64:$D$93</f>
            </numRef>
          </val>
        </ser>
        <ser>
          <idx val="2"/>
          <order val="2"/>
          <tx>
            <strRef>
              <f>'Дашборд'!E63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'Дашборд'!$A$64:$A$93</f>
            </numRef>
          </cat>
          <val>
            <numRef>
              <f>'Дашборд'!$E$64:$E$93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10</col>
      <colOff>0</colOff>
      <row>4</row>
      <rowOff>0</rowOff>
    </from>
    <ext cx="648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10</col>
      <colOff>0</colOff>
      <row>21</row>
      <rowOff>0</rowOff>
    </from>
    <ext cx="6480000" cy="32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J50"/>
  <sheetViews>
    <sheetView workbookViewId="0">
      <pane xSplit="4" ySplit="4" topLeftCell="E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3" customWidth="1" min="2" max="2"/>
    <col width="14" customWidth="1" min="3" max="3"/>
    <col width="35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</cols>
  <sheetData>
    <row r="1">
      <c r="A1" s="1" t="inlineStr">
        <is>
          <t>Дорожная карта</t>
        </is>
      </c>
      <c r="E1" t="inlineStr">
        <is>
          <t>Дата контроля: 06.09.2026</t>
        </is>
      </c>
    </row>
    <row r="2">
      <c r="E2" t="inlineStr">
        <is>
          <t>Период: 01.09.2026 - 06.09.2026</t>
        </is>
      </c>
    </row>
    <row r="3">
      <c r="A3" s="2" t="inlineStr">
        <is>
          <t>План и факт услуг по тренерам</t>
        </is>
      </c>
      <c r="E3" s="3" t="inlineStr">
        <is>
          <t>Неделя 1 (01.09 - 06.09)</t>
        </is>
      </c>
      <c r="O3" s="3" t="inlineStr">
        <is>
          <t>Неделя 2 (07.09 - 13.09)</t>
        </is>
      </c>
      <c r="Y3" s="3" t="inlineStr">
        <is>
          <t>Неделя 3 (14.09 - 20.09)</t>
        </is>
      </c>
      <c r="AI3" s="3" t="inlineStr">
        <is>
          <t>Неделя 4 (21.09 - 27.09)</t>
        </is>
      </c>
      <c r="AS3" s="3" t="inlineStr">
        <is>
          <t>Неделя 5 (28.09 - 30.09)</t>
        </is>
      </c>
      <c r="BD3" s="3" t="inlineStr">
        <is>
          <t>Итого за месяц</t>
        </is>
      </c>
    </row>
    <row r="4">
      <c r="A4" s="4" t="inlineStr">
        <is>
          <t>№</t>
        </is>
      </c>
      <c r="B4" s="4" t="inlineStr">
        <is>
          <t>Дата начала</t>
        </is>
      </c>
      <c r="C4" s="4" t="inlineStr">
        <is>
          <t>Статус</t>
        </is>
      </c>
      <c r="D4" s="4" t="inlineStr">
        <is>
          <t>ФИО</t>
        </is>
      </c>
      <c r="E4" s="5" t="inlineStr">
        <is>
          <t>Факт ПТ</t>
        </is>
      </c>
      <c r="F4" s="4" t="inlineStr">
        <is>
          <t>Факт секций</t>
        </is>
      </c>
      <c r="G4" s="4" t="inlineStr">
        <is>
          <t>Факт ВПТ</t>
        </is>
      </c>
      <c r="H4" s="4" t="inlineStr">
        <is>
          <t>Факт прочих</t>
        </is>
      </c>
      <c r="I4" s="4" t="inlineStr">
        <is>
          <t>Факт услуг</t>
        </is>
      </c>
      <c r="J4" s="4" t="inlineStr">
        <is>
          <t>Тех. задание услуг</t>
        </is>
      </c>
      <c r="K4" s="4" t="inlineStr">
        <is>
          <t>Разница услуг</t>
        </is>
      </c>
      <c r="L4" s="4" t="inlineStr">
        <is>
          <t>Факт ₽</t>
        </is>
      </c>
      <c r="M4" s="4" t="inlineStr">
        <is>
          <t>Тех. задание ₽</t>
        </is>
      </c>
      <c r="N4" s="6" t="inlineStr">
        <is>
          <t>Разница ₽</t>
        </is>
      </c>
      <c r="O4" s="5" t="inlineStr">
        <is>
          <t>Факт ПТ</t>
        </is>
      </c>
      <c r="P4" s="4" t="inlineStr">
        <is>
          <t>Факт секций</t>
        </is>
      </c>
      <c r="Q4" s="4" t="inlineStr">
        <is>
          <t>Факт ВПТ</t>
        </is>
      </c>
      <c r="R4" s="4" t="inlineStr">
        <is>
          <t>Факт прочих</t>
        </is>
      </c>
      <c r="S4" s="4" t="inlineStr">
        <is>
          <t>Факт услуг</t>
        </is>
      </c>
      <c r="T4" s="4" t="inlineStr">
        <is>
          <t>Тех. задание услуг</t>
        </is>
      </c>
      <c r="U4" s="4" t="inlineStr">
        <is>
          <t>Разница услуг</t>
        </is>
      </c>
      <c r="V4" s="4" t="inlineStr">
        <is>
          <t>Факт ₽</t>
        </is>
      </c>
      <c r="W4" s="4" t="inlineStr">
        <is>
          <t>Тех. задание ₽</t>
        </is>
      </c>
      <c r="X4" s="6" t="inlineStr">
        <is>
          <t>Разница ₽</t>
        </is>
      </c>
      <c r="Y4" s="5" t="inlineStr">
        <is>
          <t>Факт ПТ</t>
        </is>
      </c>
      <c r="Z4" s="4" t="inlineStr">
        <is>
          <t>Факт секций</t>
        </is>
      </c>
      <c r="AA4" s="4" t="inlineStr">
        <is>
          <t>Факт ВПТ</t>
        </is>
      </c>
      <c r="AB4" s="4" t="inlineStr">
        <is>
          <t>Факт прочих</t>
        </is>
      </c>
      <c r="AC4" s="4" t="inlineStr">
        <is>
          <t>Факт услуг</t>
        </is>
      </c>
      <c r="AD4" s="4" t="inlineStr">
        <is>
          <t>Тех. задание услуг</t>
        </is>
      </c>
      <c r="AE4" s="4" t="inlineStr">
        <is>
          <t>Разница услуг</t>
        </is>
      </c>
      <c r="AF4" s="4" t="inlineStr">
        <is>
          <t>Факт ₽</t>
        </is>
      </c>
      <c r="AG4" s="4" t="inlineStr">
        <is>
          <t>Тех. задание ₽</t>
        </is>
      </c>
      <c r="AH4" s="6" t="inlineStr">
        <is>
          <t>Разница ₽</t>
        </is>
      </c>
      <c r="AI4" s="5" t="inlineStr">
        <is>
          <t>Факт ПТ</t>
        </is>
      </c>
      <c r="AJ4" s="4" t="inlineStr">
        <is>
          <t>Факт секций</t>
        </is>
      </c>
      <c r="AK4" s="4" t="inlineStr">
        <is>
          <t>Факт ВПТ</t>
        </is>
      </c>
      <c r="AL4" s="4" t="inlineStr">
        <is>
          <t>Факт прочих</t>
        </is>
      </c>
      <c r="AM4" s="4" t="inlineStr">
        <is>
          <t>Факт услуг</t>
        </is>
      </c>
      <c r="AN4" s="4" t="inlineStr">
        <is>
          <t>Тех. задание услуг</t>
        </is>
      </c>
      <c r="AO4" s="4" t="inlineStr">
        <is>
          <t>Разница услуг</t>
        </is>
      </c>
      <c r="AP4" s="4" t="inlineStr">
        <is>
          <t>Факт ₽</t>
        </is>
      </c>
      <c r="AQ4" s="4" t="inlineStr">
        <is>
          <t>Тех. задание ₽</t>
        </is>
      </c>
      <c r="AR4" s="6" t="inlineStr">
        <is>
          <t>Разница ₽</t>
        </is>
      </c>
      <c r="AS4" s="5" t="inlineStr">
        <is>
          <t>Факт ПТ</t>
        </is>
      </c>
      <c r="AT4" s="4" t="inlineStr">
        <is>
          <t>Факт секций</t>
        </is>
      </c>
      <c r="AU4" s="4" t="inlineStr">
        <is>
          <t>Факт ВПТ</t>
        </is>
      </c>
      <c r="AV4" s="4" t="inlineStr">
        <is>
          <t>Факт прочих</t>
        </is>
      </c>
      <c r="AW4" s="4" t="inlineStr">
        <is>
          <t>Факт услуг</t>
        </is>
      </c>
      <c r="AX4" s="4" t="inlineStr">
        <is>
          <t>Тех. задание услуг</t>
        </is>
      </c>
      <c r="AY4" s="4" t="inlineStr">
        <is>
          <t>Разница услуг</t>
        </is>
      </c>
      <c r="AZ4" s="4" t="inlineStr">
        <is>
          <t>Факт ₽</t>
        </is>
      </c>
      <c r="BA4" s="4" t="inlineStr">
        <is>
          <t>Тех. задание ₽</t>
        </is>
      </c>
      <c r="BB4" s="6" t="inlineStr">
        <is>
          <t>Разница ₽</t>
        </is>
      </c>
      <c r="BD4" s="4" t="inlineStr">
        <is>
          <t>Тех. задание услуг</t>
        </is>
      </c>
      <c r="BE4" s="4" t="inlineStr">
        <is>
          <t>Факт услуг</t>
        </is>
      </c>
      <c r="BF4" s="4" t="inlineStr">
        <is>
          <t>Разница услуг</t>
        </is>
      </c>
      <c r="BG4" s="4" t="inlineStr">
        <is>
          <t>Тех. задание ₽</t>
        </is>
      </c>
      <c r="BH4" s="4" t="inlineStr">
        <is>
          <t>Факт ₽</t>
        </is>
      </c>
      <c r="BI4" s="4" t="inlineStr">
        <is>
          <t>Разница ₽</t>
        </is>
      </c>
      <c r="BJ4" s="4" t="inlineStr">
        <is>
          <t>Ранрейт ₽</t>
        </is>
      </c>
    </row>
    <row r="5">
      <c r="A5" s="7" t="n"/>
      <c r="B5" s="7" t="n"/>
      <c r="C5" s="7" t="n"/>
      <c r="D5" s="7" t="inlineStr">
        <is>
          <t>БАССЕЙН</t>
        </is>
      </c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 t="n"/>
      <c r="O5" s="7" t="n"/>
      <c r="P5" s="7" t="n"/>
      <c r="Q5" s="7" t="n"/>
      <c r="R5" s="7" t="n"/>
      <c r="S5" s="7" t="n"/>
      <c r="T5" s="7" t="n"/>
      <c r="U5" s="7" t="n"/>
      <c r="V5" s="7" t="n"/>
      <c r="W5" s="7" t="n"/>
      <c r="X5" s="7" t="n"/>
      <c r="Y5" s="7" t="n"/>
      <c r="Z5" s="7" t="n"/>
      <c r="AA5" s="7" t="n"/>
      <c r="AB5" s="7" t="n"/>
      <c r="AC5" s="7" t="n"/>
      <c r="AD5" s="7" t="n"/>
      <c r="AE5" s="7" t="n"/>
      <c r="AF5" s="7" t="n"/>
      <c r="AG5" s="7" t="n"/>
      <c r="AH5" s="7" t="n"/>
      <c r="AI5" s="7" t="n"/>
      <c r="AJ5" s="7" t="n"/>
      <c r="AK5" s="7" t="n"/>
      <c r="AL5" s="7" t="n"/>
      <c r="AM5" s="7" t="n"/>
      <c r="AN5" s="7" t="n"/>
      <c r="AO5" s="7" t="n"/>
      <c r="AP5" s="7" t="n"/>
      <c r="AQ5" s="7" t="n"/>
      <c r="AR5" s="7" t="n"/>
      <c r="AS5" s="7" t="n"/>
      <c r="AT5" s="7" t="n"/>
      <c r="AU5" s="7" t="n"/>
      <c r="AV5" s="7" t="n"/>
      <c r="AW5" s="7" t="n"/>
      <c r="AX5" s="7" t="n"/>
      <c r="AY5" s="7" t="n"/>
      <c r="AZ5" s="7" t="n"/>
      <c r="BA5" s="7" t="n"/>
      <c r="BB5" s="7" t="n"/>
      <c r="BC5" s="7" t="n"/>
      <c r="BD5" s="7" t="n"/>
      <c r="BE5" s="7" t="n"/>
      <c r="BF5" s="7" t="n"/>
      <c r="BG5" s="7" t="n"/>
      <c r="BH5" s="7" t="n"/>
      <c r="BI5" s="7" t="n"/>
      <c r="BJ5" s="7" t="n"/>
    </row>
    <row r="6">
      <c r="A6" s="8" t="n">
        <v>1</v>
      </c>
      <c r="B6" s="8" t="inlineStr">
        <is>
          <t>2026-03-01</t>
        </is>
      </c>
      <c r="C6" s="8" t="inlineStr">
        <is>
          <t>ПТ</t>
        </is>
      </c>
      <c r="D6" s="8" t="inlineStr">
        <is>
          <t>Зайцев Анатолий Викторович</t>
        </is>
      </c>
      <c r="E6" s="9" t="n">
        <v>5</v>
      </c>
      <c r="F6" s="10" t="n">
        <v>4</v>
      </c>
      <c r="G6" s="10" t="n">
        <v>1</v>
      </c>
      <c r="H6" s="10" t="n">
        <v>0</v>
      </c>
      <c r="I6" s="10" t="n">
        <v>10</v>
      </c>
      <c r="J6" s="10" t="n">
        <v>15.08527285626863</v>
      </c>
      <c r="K6" s="10">
        <f>I6-J6</f>
        <v/>
      </c>
      <c r="L6" s="10" t="n">
        <v>15400.25</v>
      </c>
      <c r="M6" s="10" t="n">
        <v>19289.3979135587</v>
      </c>
      <c r="N6" s="11">
        <f>L6-M6</f>
        <v/>
      </c>
      <c r="O6" s="9" t="n">
        <v>0</v>
      </c>
      <c r="P6" s="10" t="n">
        <v>0</v>
      </c>
      <c r="Q6" s="10" t="n">
        <v>0</v>
      </c>
      <c r="R6" s="10" t="n">
        <v>0</v>
      </c>
      <c r="S6" s="10" t="n">
        <v>0</v>
      </c>
      <c r="T6" s="10" t="n">
        <v>18.13501673732997</v>
      </c>
      <c r="U6" s="10">
        <f>S6-T6</f>
        <v/>
      </c>
      <c r="V6" s="10" t="n">
        <v>0</v>
      </c>
      <c r="W6" s="10" t="n">
        <v>23389.72619766659</v>
      </c>
      <c r="X6" s="11">
        <f>V6-W6</f>
        <v/>
      </c>
      <c r="Y6" s="9" t="n">
        <v>0</v>
      </c>
      <c r="Z6" s="10" t="n">
        <v>0</v>
      </c>
      <c r="AA6" s="10" t="n">
        <v>0</v>
      </c>
      <c r="AB6" s="10" t="n">
        <v>0</v>
      </c>
      <c r="AC6" s="10" t="n">
        <v>0</v>
      </c>
      <c r="AD6" s="10" t="n">
        <v>18.13501673732997</v>
      </c>
      <c r="AE6" s="10">
        <f>AC6-AD6</f>
        <v/>
      </c>
      <c r="AF6" s="10" t="n">
        <v>0</v>
      </c>
      <c r="AG6" s="10" t="n">
        <v>23389.72619766659</v>
      </c>
      <c r="AH6" s="11">
        <f>AF6-AG6</f>
        <v/>
      </c>
      <c r="AI6" s="9" t="n">
        <v>0</v>
      </c>
      <c r="AJ6" s="10" t="n">
        <v>0</v>
      </c>
      <c r="AK6" s="10" t="n">
        <v>0</v>
      </c>
      <c r="AL6" s="10" t="n">
        <v>0</v>
      </c>
      <c r="AM6" s="10" t="n">
        <v>0</v>
      </c>
      <c r="AN6" s="10" t="n">
        <v>18.13501673732997</v>
      </c>
      <c r="AO6" s="10">
        <f>AM6-AN6</f>
        <v/>
      </c>
      <c r="AP6" s="10" t="n">
        <v>0</v>
      </c>
      <c r="AQ6" s="10" t="n">
        <v>23389.72619766659</v>
      </c>
      <c r="AR6" s="11">
        <f>AP6-AQ6</f>
        <v/>
      </c>
      <c r="AS6" s="9" t="n">
        <v>0</v>
      </c>
      <c r="AT6" s="10" t="n">
        <v>0</v>
      </c>
      <c r="AU6" s="10" t="n">
        <v>0</v>
      </c>
      <c r="AV6" s="10" t="n">
        <v>0</v>
      </c>
      <c r="AW6" s="10" t="n">
        <v>0</v>
      </c>
      <c r="AX6" s="10" t="n">
        <v>9.509676931741446</v>
      </c>
      <c r="AY6" s="10">
        <f>AW6-AX6</f>
        <v/>
      </c>
      <c r="AZ6" s="10" t="n">
        <v>0</v>
      </c>
      <c r="BA6" s="10" t="n">
        <v>12341.42349344154</v>
      </c>
      <c r="BB6" s="11">
        <f>AZ6-BA6</f>
        <v/>
      </c>
      <c r="BD6" s="10">
        <f>SUM(J6,T6,AD6,AN6,AX6)</f>
        <v/>
      </c>
      <c r="BE6" s="10">
        <f>SUM(I6,S6,AC6,AM6,AW6)</f>
        <v/>
      </c>
      <c r="BF6" s="10">
        <f>BE6-BD6</f>
        <v/>
      </c>
      <c r="BG6" s="10">
        <f>SUM(M6,W6,AG6,AQ6,BA6)</f>
        <v/>
      </c>
      <c r="BH6" s="10">
        <f>SUM(L6,V6,AF6,AP6,AZ6)</f>
        <v/>
      </c>
      <c r="BI6" s="10">
        <f>BH6-BG6</f>
        <v/>
      </c>
      <c r="BJ6" s="10">
        <f>IFERROR(BH6/6*30,0)</f>
        <v/>
      </c>
    </row>
    <row r="7">
      <c r="A7" s="8" t="n">
        <v>2</v>
      </c>
      <c r="B7" s="8" t="inlineStr">
        <is>
          <t>2026-03-01</t>
        </is>
      </c>
      <c r="C7" s="8" t="inlineStr">
        <is>
          <t>МТ</t>
        </is>
      </c>
      <c r="D7" s="8" t="inlineStr">
        <is>
          <t>Киселевская Яна Александровна</t>
        </is>
      </c>
      <c r="E7" s="9" t="n">
        <v>0</v>
      </c>
      <c r="F7" s="10" t="n">
        <v>0</v>
      </c>
      <c r="G7" s="10" t="n">
        <v>0</v>
      </c>
      <c r="H7" s="10" t="n">
        <v>0</v>
      </c>
      <c r="I7" s="10" t="n">
        <v>0</v>
      </c>
      <c r="J7" s="10" t="n">
        <v>29.97959289157184</v>
      </c>
      <c r="K7" s="10">
        <f>I7-J7</f>
        <v/>
      </c>
      <c r="L7" s="10" t="n">
        <v>0</v>
      </c>
      <c r="M7" s="10" t="n">
        <v>41458.94168454462</v>
      </c>
      <c r="N7" s="11">
        <f>L7-M7</f>
        <v/>
      </c>
      <c r="O7" s="9" t="n">
        <v>0</v>
      </c>
      <c r="P7" s="10" t="n">
        <v>0</v>
      </c>
      <c r="Q7" s="10" t="n">
        <v>0</v>
      </c>
      <c r="R7" s="10" t="n">
        <v>0</v>
      </c>
      <c r="S7" s="10" t="n">
        <v>0</v>
      </c>
      <c r="T7" s="10" t="n">
        <v>36.04047630076969</v>
      </c>
      <c r="U7" s="10">
        <f>S7-T7</f>
        <v/>
      </c>
      <c r="V7" s="10" t="n">
        <v>0</v>
      </c>
      <c r="W7" s="10" t="n">
        <v>50271.82801620285</v>
      </c>
      <c r="X7" s="11">
        <f>V7-W7</f>
        <v/>
      </c>
      <c r="Y7" s="9" t="n">
        <v>0</v>
      </c>
      <c r="Z7" s="10" t="n">
        <v>0</v>
      </c>
      <c r="AA7" s="10" t="n">
        <v>0</v>
      </c>
      <c r="AB7" s="10" t="n">
        <v>0</v>
      </c>
      <c r="AC7" s="10" t="n">
        <v>0</v>
      </c>
      <c r="AD7" s="10" t="n">
        <v>36.04047630076969</v>
      </c>
      <c r="AE7" s="10">
        <f>AC7-AD7</f>
        <v/>
      </c>
      <c r="AF7" s="10" t="n">
        <v>0</v>
      </c>
      <c r="AG7" s="10" t="n">
        <v>50271.82801620285</v>
      </c>
      <c r="AH7" s="11">
        <f>AF7-AG7</f>
        <v/>
      </c>
      <c r="AI7" s="9" t="n">
        <v>0</v>
      </c>
      <c r="AJ7" s="10" t="n">
        <v>0</v>
      </c>
      <c r="AK7" s="10" t="n">
        <v>0</v>
      </c>
      <c r="AL7" s="10" t="n">
        <v>0</v>
      </c>
      <c r="AM7" s="10" t="n">
        <v>0</v>
      </c>
      <c r="AN7" s="10" t="n">
        <v>36.04047630076969</v>
      </c>
      <c r="AO7" s="10">
        <f>AM7-AN7</f>
        <v/>
      </c>
      <c r="AP7" s="10" t="n">
        <v>0</v>
      </c>
      <c r="AQ7" s="10" t="n">
        <v>50271.82801620285</v>
      </c>
      <c r="AR7" s="11">
        <f>AP7-AQ7</f>
        <v/>
      </c>
      <c r="AS7" s="9" t="n">
        <v>0</v>
      </c>
      <c r="AT7" s="10" t="n">
        <v>0</v>
      </c>
      <c r="AU7" s="10" t="n">
        <v>0</v>
      </c>
      <c r="AV7" s="10" t="n">
        <v>0</v>
      </c>
      <c r="AW7" s="10" t="n">
        <v>0</v>
      </c>
      <c r="AX7" s="10" t="n">
        <v>18.89897820611908</v>
      </c>
      <c r="AY7" s="10">
        <f>AW7-AX7</f>
        <v/>
      </c>
      <c r="AZ7" s="10" t="n">
        <v>0</v>
      </c>
      <c r="BA7" s="10" t="n">
        <v>26525.57426684684</v>
      </c>
      <c r="BB7" s="11">
        <f>AZ7-BA7</f>
        <v/>
      </c>
      <c r="BD7" s="10">
        <f>SUM(J7,T7,AD7,AN7,AX7)</f>
        <v/>
      </c>
      <c r="BE7" s="10">
        <f>SUM(I7,S7,AC7,AM7,AW7)</f>
        <v/>
      </c>
      <c r="BF7" s="10">
        <f>BE7-BD7</f>
        <v/>
      </c>
      <c r="BG7" s="10">
        <f>SUM(M7,W7,AG7,AQ7,BA7)</f>
        <v/>
      </c>
      <c r="BH7" s="10">
        <f>SUM(L7,V7,AF7,AP7,AZ7)</f>
        <v/>
      </c>
      <c r="BI7" s="10">
        <f>BH7-BG7</f>
        <v/>
      </c>
      <c r="BJ7" s="10">
        <f>IFERROR(BH7/6*30,0)</f>
        <v/>
      </c>
    </row>
    <row r="8">
      <c r="A8" s="8" t="n">
        <v>3</v>
      </c>
      <c r="B8" s="8" t="inlineStr">
        <is>
          <t>2026-03-01</t>
        </is>
      </c>
      <c r="C8" s="8" t="inlineStr">
        <is>
          <t>МТ</t>
        </is>
      </c>
      <c r="D8" s="8" t="inlineStr">
        <is>
          <t>Колос Виктор Андреевич</t>
        </is>
      </c>
      <c r="E8" s="9" t="n">
        <v>0</v>
      </c>
      <c r="F8" s="10" t="n">
        <v>58</v>
      </c>
      <c r="G8" s="10" t="n">
        <v>0</v>
      </c>
      <c r="H8" s="10" t="n">
        <v>0</v>
      </c>
      <c r="I8" s="10" t="n">
        <v>58</v>
      </c>
      <c r="J8" s="10" t="n">
        <v>201.6461789394895</v>
      </c>
      <c r="K8" s="10">
        <f>I8-J8</f>
        <v/>
      </c>
      <c r="L8" s="10" t="n">
        <v>66829.25</v>
      </c>
      <c r="M8" s="10" t="n">
        <v>244850.2945373335</v>
      </c>
      <c r="N8" s="11">
        <f>L8-M8</f>
        <v/>
      </c>
      <c r="O8" s="9" t="n">
        <v>0</v>
      </c>
      <c r="P8" s="10" t="n">
        <v>0</v>
      </c>
      <c r="Q8" s="10" t="n">
        <v>0</v>
      </c>
      <c r="R8" s="10" t="n">
        <v>0</v>
      </c>
      <c r="S8" s="10" t="n">
        <v>0</v>
      </c>
      <c r="T8" s="10" t="n">
        <v>242.412375628107</v>
      </c>
      <c r="U8" s="10">
        <f>S8-T8</f>
        <v/>
      </c>
      <c r="V8" s="10" t="n">
        <v>0</v>
      </c>
      <c r="W8" s="10" t="n">
        <v>296897.8800847227</v>
      </c>
      <c r="X8" s="11">
        <f>V8-W8</f>
        <v/>
      </c>
      <c r="Y8" s="9" t="n">
        <v>0</v>
      </c>
      <c r="Z8" s="10" t="n">
        <v>0</v>
      </c>
      <c r="AA8" s="10" t="n">
        <v>0</v>
      </c>
      <c r="AB8" s="10" t="n">
        <v>0</v>
      </c>
      <c r="AC8" s="10" t="n">
        <v>0</v>
      </c>
      <c r="AD8" s="10" t="n">
        <v>242.412375628107</v>
      </c>
      <c r="AE8" s="10">
        <f>AC8-AD8</f>
        <v/>
      </c>
      <c r="AF8" s="10" t="n">
        <v>0</v>
      </c>
      <c r="AG8" s="10" t="n">
        <v>296897.8800847227</v>
      </c>
      <c r="AH8" s="11">
        <f>AF8-AG8</f>
        <v/>
      </c>
      <c r="AI8" s="9" t="n">
        <v>0</v>
      </c>
      <c r="AJ8" s="10" t="n">
        <v>0</v>
      </c>
      <c r="AK8" s="10" t="n">
        <v>0</v>
      </c>
      <c r="AL8" s="10" t="n">
        <v>0</v>
      </c>
      <c r="AM8" s="10" t="n">
        <v>0</v>
      </c>
      <c r="AN8" s="10" t="n">
        <v>242.412375628107</v>
      </c>
      <c r="AO8" s="10">
        <f>AM8-AN8</f>
        <v/>
      </c>
      <c r="AP8" s="10" t="n">
        <v>0</v>
      </c>
      <c r="AQ8" s="10" t="n">
        <v>296897.8800847227</v>
      </c>
      <c r="AR8" s="11">
        <f>AP8-AQ8</f>
        <v/>
      </c>
      <c r="AS8" s="9" t="n">
        <v>0</v>
      </c>
      <c r="AT8" s="10" t="n">
        <v>0</v>
      </c>
      <c r="AU8" s="10" t="n">
        <v>0</v>
      </c>
      <c r="AV8" s="10" t="n">
        <v>0</v>
      </c>
      <c r="AW8" s="10" t="n">
        <v>0</v>
      </c>
      <c r="AX8" s="10" t="n">
        <v>127.1166941761895</v>
      </c>
      <c r="AY8" s="10">
        <f>AW8-AX8</f>
        <v/>
      </c>
      <c r="AZ8" s="10" t="n">
        <v>0</v>
      </c>
      <c r="BA8" s="10" t="n">
        <v>156656.0652084986</v>
      </c>
      <c r="BB8" s="11">
        <f>AZ8-BA8</f>
        <v/>
      </c>
      <c r="BD8" s="10">
        <f>SUM(J8,T8,AD8,AN8,AX8)</f>
        <v/>
      </c>
      <c r="BE8" s="10">
        <f>SUM(I8,S8,AC8,AM8,AW8)</f>
        <v/>
      </c>
      <c r="BF8" s="10">
        <f>BE8-BD8</f>
        <v/>
      </c>
      <c r="BG8" s="10">
        <f>SUM(M8,W8,AG8,AQ8,BA8)</f>
        <v/>
      </c>
      <c r="BH8" s="10">
        <f>SUM(L8,V8,AF8,AP8,AZ8)</f>
        <v/>
      </c>
      <c r="BI8" s="10">
        <f>BH8-BG8</f>
        <v/>
      </c>
      <c r="BJ8" s="10">
        <f>IFERROR(BH8/6*30,0)</f>
        <v/>
      </c>
    </row>
    <row r="9">
      <c r="A9" s="8" t="n">
        <v>4</v>
      </c>
      <c r="B9" s="8" t="inlineStr">
        <is>
          <t>2026-09-01</t>
        </is>
      </c>
      <c r="C9" s="8" t="inlineStr">
        <is>
          <t>ПТ</t>
        </is>
      </c>
      <c r="D9" s="8" t="inlineStr">
        <is>
          <t>Котова Ксения Алексеевна</t>
        </is>
      </c>
      <c r="E9" s="9" t="n">
        <v>7</v>
      </c>
      <c r="F9" s="10" t="n">
        <v>17</v>
      </c>
      <c r="G9" s="10" t="n">
        <v>0</v>
      </c>
      <c r="H9" s="10" t="n">
        <v>0</v>
      </c>
      <c r="I9" s="10" t="n">
        <v>24</v>
      </c>
      <c r="J9" s="10" t="n">
        <v>5.34667898703192</v>
      </c>
      <c r="K9" s="10">
        <f>I9-J9</f>
        <v/>
      </c>
      <c r="L9" s="10" t="n">
        <v>31431.16</v>
      </c>
      <c r="M9" s="10" t="n">
        <v>6575.06981925822</v>
      </c>
      <c r="N9" s="11">
        <f>L9-M9</f>
        <v/>
      </c>
      <c r="O9" s="9" t="n">
        <v>0</v>
      </c>
      <c r="P9" s="10" t="n">
        <v>0</v>
      </c>
      <c r="Q9" s="10" t="n">
        <v>0</v>
      </c>
      <c r="R9" s="10" t="n">
        <v>0</v>
      </c>
      <c r="S9" s="10" t="n">
        <v>0</v>
      </c>
      <c r="T9" s="10" t="n">
        <v>6.427600868927079</v>
      </c>
      <c r="U9" s="10">
        <f>S9-T9</f>
        <v/>
      </c>
      <c r="V9" s="10" t="n">
        <v>0</v>
      </c>
      <c r="W9" s="10" t="n">
        <v>7972.725923959045</v>
      </c>
      <c r="X9" s="11">
        <f>V9-W9</f>
        <v/>
      </c>
      <c r="Y9" s="9" t="n">
        <v>0</v>
      </c>
      <c r="Z9" s="10" t="n">
        <v>0</v>
      </c>
      <c r="AA9" s="10" t="n">
        <v>0</v>
      </c>
      <c r="AB9" s="10" t="n">
        <v>0</v>
      </c>
      <c r="AC9" s="10" t="n">
        <v>0</v>
      </c>
      <c r="AD9" s="10" t="n">
        <v>6.427600868927079</v>
      </c>
      <c r="AE9" s="10">
        <f>AC9-AD9</f>
        <v/>
      </c>
      <c r="AF9" s="10" t="n">
        <v>0</v>
      </c>
      <c r="AG9" s="10" t="n">
        <v>7972.725923959045</v>
      </c>
      <c r="AH9" s="11">
        <f>AF9-AG9</f>
        <v/>
      </c>
      <c r="AI9" s="9" t="n">
        <v>0</v>
      </c>
      <c r="AJ9" s="10" t="n">
        <v>0</v>
      </c>
      <c r="AK9" s="10" t="n">
        <v>0</v>
      </c>
      <c r="AL9" s="10" t="n">
        <v>0</v>
      </c>
      <c r="AM9" s="10" t="n">
        <v>0</v>
      </c>
      <c r="AN9" s="10" t="n">
        <v>6.427600868927079</v>
      </c>
      <c r="AO9" s="10">
        <f>AM9-AN9</f>
        <v/>
      </c>
      <c r="AP9" s="10" t="n">
        <v>0</v>
      </c>
      <c r="AQ9" s="10" t="n">
        <v>7972.725923959045</v>
      </c>
      <c r="AR9" s="11">
        <f>AP9-AQ9</f>
        <v/>
      </c>
      <c r="AS9" s="9" t="n">
        <v>0</v>
      </c>
      <c r="AT9" s="10" t="n">
        <v>0</v>
      </c>
      <c r="AU9" s="10" t="n">
        <v>0</v>
      </c>
      <c r="AV9" s="10" t="n">
        <v>0</v>
      </c>
      <c r="AW9" s="10" t="n">
        <v>0</v>
      </c>
      <c r="AX9" s="10" t="n">
        <v>3.370518406186842</v>
      </c>
      <c r="AY9" s="10">
        <f>AW9-AX9</f>
        <v/>
      </c>
      <c r="AZ9" s="10" t="n">
        <v>0</v>
      </c>
      <c r="BA9" s="10" t="n">
        <v>4206.75240886465</v>
      </c>
      <c r="BB9" s="11">
        <f>AZ9-BA9</f>
        <v/>
      </c>
      <c r="BD9" s="10">
        <f>SUM(J9,T9,AD9,AN9,AX9)</f>
        <v/>
      </c>
      <c r="BE9" s="10">
        <f>SUM(I9,S9,AC9,AM9,AW9)</f>
        <v/>
      </c>
      <c r="BF9" s="10">
        <f>BE9-BD9</f>
        <v/>
      </c>
      <c r="BG9" s="10">
        <f>SUM(M9,W9,AG9,AQ9,BA9)</f>
        <v/>
      </c>
      <c r="BH9" s="10">
        <f>SUM(L9,V9,AF9,AP9,AZ9)</f>
        <v/>
      </c>
      <c r="BI9" s="10">
        <f>BH9-BG9</f>
        <v/>
      </c>
      <c r="BJ9" s="10">
        <f>IFERROR(BH9/6*30,0)</f>
        <v/>
      </c>
    </row>
    <row r="10">
      <c r="A10" s="8" t="n">
        <v>5</v>
      </c>
      <c r="B10" s="8" t="inlineStr">
        <is>
          <t>2026-03-01</t>
        </is>
      </c>
      <c r="C10" s="8" t="inlineStr">
        <is>
          <t>ПТ</t>
        </is>
      </c>
      <c r="D10" s="8" t="inlineStr">
        <is>
          <t>Созонов Роман Алексеевич</t>
        </is>
      </c>
      <c r="E10" s="9" t="n">
        <v>7</v>
      </c>
      <c r="F10" s="10" t="n">
        <v>13</v>
      </c>
      <c r="G10" s="10" t="n">
        <v>0</v>
      </c>
      <c r="H10" s="10" t="n">
        <v>0</v>
      </c>
      <c r="I10" s="10" t="n">
        <v>20</v>
      </c>
      <c r="J10" s="10" t="n">
        <v>18.52242363364629</v>
      </c>
      <c r="K10" s="10">
        <f>I10-J10</f>
        <v/>
      </c>
      <c r="L10" s="10" t="n">
        <v>26534</v>
      </c>
      <c r="M10" s="10" t="n">
        <v>21297.92068255401</v>
      </c>
      <c r="N10" s="11">
        <f>L10-M10</f>
        <v/>
      </c>
      <c r="O10" s="9" t="n">
        <v>0</v>
      </c>
      <c r="P10" s="10" t="n">
        <v>0</v>
      </c>
      <c r="Q10" s="10" t="n">
        <v>0</v>
      </c>
      <c r="R10" s="10" t="n">
        <v>0</v>
      </c>
      <c r="S10" s="10" t="n">
        <v>0</v>
      </c>
      <c r="T10" s="10" t="n">
        <v>22.26704586735452</v>
      </c>
      <c r="U10" s="10">
        <f>S10-T10</f>
        <v/>
      </c>
      <c r="V10" s="10" t="n">
        <v>0</v>
      </c>
      <c r="W10" s="10" t="n">
        <v>25825.19867011518</v>
      </c>
      <c r="X10" s="11">
        <f>V10-W10</f>
        <v/>
      </c>
      <c r="Y10" s="9" t="n">
        <v>0</v>
      </c>
      <c r="Z10" s="10" t="n">
        <v>0</v>
      </c>
      <c r="AA10" s="10" t="n">
        <v>0</v>
      </c>
      <c r="AB10" s="10" t="n">
        <v>0</v>
      </c>
      <c r="AC10" s="10" t="n">
        <v>0</v>
      </c>
      <c r="AD10" s="10" t="n">
        <v>22.26704586735452</v>
      </c>
      <c r="AE10" s="10">
        <f>AC10-AD10</f>
        <v/>
      </c>
      <c r="AF10" s="10" t="n">
        <v>0</v>
      </c>
      <c r="AG10" s="10" t="n">
        <v>25825.19867011518</v>
      </c>
      <c r="AH10" s="11">
        <f>AF10-AG10</f>
        <v/>
      </c>
      <c r="AI10" s="9" t="n">
        <v>0</v>
      </c>
      <c r="AJ10" s="10" t="n">
        <v>0</v>
      </c>
      <c r="AK10" s="10" t="n">
        <v>0</v>
      </c>
      <c r="AL10" s="10" t="n">
        <v>0</v>
      </c>
      <c r="AM10" s="10" t="n">
        <v>0</v>
      </c>
      <c r="AN10" s="10" t="n">
        <v>22.26704586735452</v>
      </c>
      <c r="AO10" s="10">
        <f>AM10-AN10</f>
        <v/>
      </c>
      <c r="AP10" s="10" t="n">
        <v>0</v>
      </c>
      <c r="AQ10" s="10" t="n">
        <v>25825.19867011518</v>
      </c>
      <c r="AR10" s="11">
        <f>AP10-AQ10</f>
        <v/>
      </c>
      <c r="AS10" s="9" t="n">
        <v>0</v>
      </c>
      <c r="AT10" s="10" t="n">
        <v>0</v>
      </c>
      <c r="AU10" s="10" t="n">
        <v>0</v>
      </c>
      <c r="AV10" s="10" t="n">
        <v>0</v>
      </c>
      <c r="AW10" s="10" t="n">
        <v>0</v>
      </c>
      <c r="AX10" s="10" t="n">
        <v>11.67643876429013</v>
      </c>
      <c r="AY10" s="10">
        <f>AW10-AX10</f>
        <v/>
      </c>
      <c r="AZ10" s="10" t="n">
        <v>0</v>
      </c>
      <c r="BA10" s="10" t="n">
        <v>13626.48330710048</v>
      </c>
      <c r="BB10" s="11">
        <f>AZ10-BA10</f>
        <v/>
      </c>
      <c r="BD10" s="10">
        <f>SUM(J10,T10,AD10,AN10,AX10)</f>
        <v/>
      </c>
      <c r="BE10" s="10">
        <f>SUM(I10,S10,AC10,AM10,AW10)</f>
        <v/>
      </c>
      <c r="BF10" s="10">
        <f>BE10-BD10</f>
        <v/>
      </c>
      <c r="BG10" s="10">
        <f>SUM(M10,W10,AG10,AQ10,BA10)</f>
        <v/>
      </c>
      <c r="BH10" s="10">
        <f>SUM(L10,V10,AF10,AP10,AZ10)</f>
        <v/>
      </c>
      <c r="BI10" s="10">
        <f>BH10-BG10</f>
        <v/>
      </c>
      <c r="BJ10" s="10">
        <f>IFERROR(BH10/6*30,0)</f>
        <v/>
      </c>
    </row>
    <row r="11">
      <c r="A11" s="8" t="n">
        <v>6</v>
      </c>
      <c r="B11" s="8" t="inlineStr">
        <is>
          <t>2026-03-01</t>
        </is>
      </c>
      <c r="C11" s="8" t="inlineStr">
        <is>
          <t>ПТ</t>
        </is>
      </c>
      <c r="D11" s="8" t="inlineStr">
        <is>
          <t>Федяй Антон Владиславович</t>
        </is>
      </c>
      <c r="E11" s="9" t="n">
        <v>2</v>
      </c>
      <c r="F11" s="10" t="n">
        <v>44</v>
      </c>
      <c r="G11" s="10" t="n">
        <v>0</v>
      </c>
      <c r="H11" s="10" t="n">
        <v>0</v>
      </c>
      <c r="I11" s="10" t="n">
        <v>46</v>
      </c>
      <c r="J11" s="10" t="n">
        <v>8.592876943444157</v>
      </c>
      <c r="K11" s="10">
        <f>I11-J11</f>
        <v/>
      </c>
      <c r="L11" s="10" t="n">
        <v>44548.75</v>
      </c>
      <c r="M11" s="10" t="n">
        <v>7711.969499821601</v>
      </c>
      <c r="N11" s="11">
        <f>L11-M11</f>
        <v/>
      </c>
      <c r="O11" s="9" t="n">
        <v>0</v>
      </c>
      <c r="P11" s="10" t="n">
        <v>0</v>
      </c>
      <c r="Q11" s="10" t="n">
        <v>0</v>
      </c>
      <c r="R11" s="10" t="n">
        <v>0</v>
      </c>
      <c r="S11" s="10" t="n">
        <v>0</v>
      </c>
      <c r="T11" s="10" t="n">
        <v>10.33007282506138</v>
      </c>
      <c r="U11" s="10">
        <f>S11-T11</f>
        <v/>
      </c>
      <c r="V11" s="10" t="n">
        <v>0</v>
      </c>
      <c r="W11" s="10" t="n">
        <v>9351.295247986545</v>
      </c>
      <c r="X11" s="11">
        <f>V11-W11</f>
        <v/>
      </c>
      <c r="Y11" s="9" t="n">
        <v>0</v>
      </c>
      <c r="Z11" s="10" t="n">
        <v>0</v>
      </c>
      <c r="AA11" s="10" t="n">
        <v>0</v>
      </c>
      <c r="AB11" s="10" t="n">
        <v>0</v>
      </c>
      <c r="AC11" s="10" t="n">
        <v>0</v>
      </c>
      <c r="AD11" s="10" t="n">
        <v>10.33007282506138</v>
      </c>
      <c r="AE11" s="10">
        <f>AC11-AD11</f>
        <v/>
      </c>
      <c r="AF11" s="10" t="n">
        <v>0</v>
      </c>
      <c r="AG11" s="10" t="n">
        <v>9351.295247986545</v>
      </c>
      <c r="AH11" s="11">
        <f>AF11-AG11</f>
        <v/>
      </c>
      <c r="AI11" s="9" t="n">
        <v>0</v>
      </c>
      <c r="AJ11" s="10" t="n">
        <v>0</v>
      </c>
      <c r="AK11" s="10" t="n">
        <v>0</v>
      </c>
      <c r="AL11" s="10" t="n">
        <v>0</v>
      </c>
      <c r="AM11" s="10" t="n">
        <v>0</v>
      </c>
      <c r="AN11" s="10" t="n">
        <v>10.33007282506138</v>
      </c>
      <c r="AO11" s="10">
        <f>AM11-AN11</f>
        <v/>
      </c>
      <c r="AP11" s="10" t="n">
        <v>0</v>
      </c>
      <c r="AQ11" s="10" t="n">
        <v>9351.295247986545</v>
      </c>
      <c r="AR11" s="11">
        <f>AP11-AQ11</f>
        <v/>
      </c>
      <c r="AS11" s="9" t="n">
        <v>0</v>
      </c>
      <c r="AT11" s="10" t="n">
        <v>0</v>
      </c>
      <c r="AU11" s="10" t="n">
        <v>0</v>
      </c>
      <c r="AV11" s="10" t="n">
        <v>0</v>
      </c>
      <c r="AW11" s="10" t="n">
        <v>0</v>
      </c>
      <c r="AX11" s="10" t="n">
        <v>5.41690458137171</v>
      </c>
      <c r="AY11" s="10">
        <f>AW11-AX11</f>
        <v/>
      </c>
      <c r="AZ11" s="10" t="n">
        <v>0</v>
      </c>
      <c r="BA11" s="10" t="n">
        <v>4934.144756218768</v>
      </c>
      <c r="BB11" s="11">
        <f>AZ11-BA11</f>
        <v/>
      </c>
      <c r="BD11" s="10">
        <f>SUM(J11,T11,AD11,AN11,AX11)</f>
        <v/>
      </c>
      <c r="BE11" s="10">
        <f>SUM(I11,S11,AC11,AM11,AW11)</f>
        <v/>
      </c>
      <c r="BF11" s="10">
        <f>BE11-BD11</f>
        <v/>
      </c>
      <c r="BG11" s="10">
        <f>SUM(M11,W11,AG11,AQ11,BA11)</f>
        <v/>
      </c>
      <c r="BH11" s="10">
        <f>SUM(L11,V11,AF11,AP11,AZ11)</f>
        <v/>
      </c>
      <c r="BI11" s="10">
        <f>BH11-BG11</f>
        <v/>
      </c>
      <c r="BJ11" s="10">
        <f>IFERROR(BH11/6*30,0)</f>
        <v/>
      </c>
    </row>
    <row r="12">
      <c r="A12" s="8" t="n">
        <v>7</v>
      </c>
      <c r="B12" s="8" t="inlineStr">
        <is>
          <t>2026-03-01</t>
        </is>
      </c>
      <c r="C12" s="8" t="inlineStr">
        <is>
          <t>ПТ</t>
        </is>
      </c>
      <c r="D12" s="8" t="inlineStr">
        <is>
          <t>Якимович Богдан Петрович</t>
        </is>
      </c>
      <c r="E12" s="9" t="n">
        <v>0</v>
      </c>
      <c r="F12" s="10" t="n">
        <v>0</v>
      </c>
      <c r="G12" s="10" t="n">
        <v>0</v>
      </c>
      <c r="H12" s="10" t="n">
        <v>0</v>
      </c>
      <c r="I12" s="10" t="n">
        <v>0</v>
      </c>
      <c r="J12" s="10" t="n">
        <v>11.45716925792554</v>
      </c>
      <c r="K12" s="10">
        <f>I12-J12</f>
        <v/>
      </c>
      <c r="L12" s="10" t="n">
        <v>0</v>
      </c>
      <c r="M12" s="10" t="n">
        <v>23192.75348349297</v>
      </c>
      <c r="N12" s="11">
        <f>L12-M12</f>
        <v/>
      </c>
      <c r="O12" s="9" t="n">
        <v>0</v>
      </c>
      <c r="P12" s="10" t="n">
        <v>0</v>
      </c>
      <c r="Q12" s="10" t="n">
        <v>0</v>
      </c>
      <c r="R12" s="10" t="n">
        <v>0</v>
      </c>
      <c r="S12" s="10" t="n">
        <v>0</v>
      </c>
      <c r="T12" s="10" t="n">
        <v>13.77343043341517</v>
      </c>
      <c r="U12" s="10">
        <f>S12-T12</f>
        <v/>
      </c>
      <c r="V12" s="10" t="n">
        <v>0</v>
      </c>
      <c r="W12" s="10" t="n">
        <v>28122.81421016101</v>
      </c>
      <c r="X12" s="11">
        <f>V12-W12</f>
        <v/>
      </c>
      <c r="Y12" s="9" t="n">
        <v>0</v>
      </c>
      <c r="Z12" s="10" t="n">
        <v>0</v>
      </c>
      <c r="AA12" s="10" t="n">
        <v>0</v>
      </c>
      <c r="AB12" s="10" t="n">
        <v>0</v>
      </c>
      <c r="AC12" s="10" t="n">
        <v>0</v>
      </c>
      <c r="AD12" s="10" t="n">
        <v>13.77343043341517</v>
      </c>
      <c r="AE12" s="10">
        <f>AC12-AD12</f>
        <v/>
      </c>
      <c r="AF12" s="10" t="n">
        <v>0</v>
      </c>
      <c r="AG12" s="10" t="n">
        <v>28122.81421016101</v>
      </c>
      <c r="AH12" s="11">
        <f>AF12-AG12</f>
        <v/>
      </c>
      <c r="AI12" s="9" t="n">
        <v>0</v>
      </c>
      <c r="AJ12" s="10" t="n">
        <v>0</v>
      </c>
      <c r="AK12" s="10" t="n">
        <v>0</v>
      </c>
      <c r="AL12" s="10" t="n">
        <v>0</v>
      </c>
      <c r="AM12" s="10" t="n">
        <v>0</v>
      </c>
      <c r="AN12" s="10" t="n">
        <v>13.77343043341517</v>
      </c>
      <c r="AO12" s="10">
        <f>AM12-AN12</f>
        <v/>
      </c>
      <c r="AP12" s="10" t="n">
        <v>0</v>
      </c>
      <c r="AQ12" s="10" t="n">
        <v>28122.81421016101</v>
      </c>
      <c r="AR12" s="11">
        <f>AP12-AQ12</f>
        <v/>
      </c>
      <c r="AS12" s="9" t="n">
        <v>0</v>
      </c>
      <c r="AT12" s="10" t="n">
        <v>0</v>
      </c>
      <c r="AU12" s="10" t="n">
        <v>0</v>
      </c>
      <c r="AV12" s="10" t="n">
        <v>0</v>
      </c>
      <c r="AW12" s="10" t="n">
        <v>0</v>
      </c>
      <c r="AX12" s="10" t="n">
        <v>7.222539441828946</v>
      </c>
      <c r="AY12" s="10">
        <f>AW12-AX12</f>
        <v/>
      </c>
      <c r="AZ12" s="10" t="n">
        <v>0</v>
      </c>
      <c r="BA12" s="10" t="n">
        <v>14838.80388602401</v>
      </c>
      <c r="BB12" s="11">
        <f>AZ12-BA12</f>
        <v/>
      </c>
      <c r="BD12" s="10">
        <f>SUM(J12,T12,AD12,AN12,AX12)</f>
        <v/>
      </c>
      <c r="BE12" s="10">
        <f>SUM(I12,S12,AC12,AM12,AW12)</f>
        <v/>
      </c>
      <c r="BF12" s="10">
        <f>BE12-BD12</f>
        <v/>
      </c>
      <c r="BG12" s="10">
        <f>SUM(M12,W12,AG12,AQ12,BA12)</f>
        <v/>
      </c>
      <c r="BH12" s="10">
        <f>SUM(L12,V12,AF12,AP12,AZ12)</f>
        <v/>
      </c>
      <c r="BI12" s="10">
        <f>BH12-BG12</f>
        <v/>
      </c>
      <c r="BJ12" s="10">
        <f>IFERROR(BH12/6*30,0)</f>
        <v/>
      </c>
    </row>
    <row r="13">
      <c r="A13" s="7" t="n"/>
      <c r="B13" s="7" t="n"/>
      <c r="C13" s="7" t="n"/>
      <c r="D13" s="7" t="inlineStr">
        <is>
          <t>Итого БАССЕЙН</t>
        </is>
      </c>
      <c r="E13" s="12">
        <f>SUM(E6:E12)</f>
        <v/>
      </c>
      <c r="F13" s="13">
        <f>SUM(F6:F12)</f>
        <v/>
      </c>
      <c r="G13" s="13">
        <f>SUM(G6:G12)</f>
        <v/>
      </c>
      <c r="H13" s="13">
        <f>SUM(H6:H12)</f>
        <v/>
      </c>
      <c r="I13" s="13">
        <f>SUM(I6:I12)</f>
        <v/>
      </c>
      <c r="J13" s="13">
        <f>SUM(J6:J12)</f>
        <v/>
      </c>
      <c r="K13" s="13">
        <f>SUM(K6:K12)</f>
        <v/>
      </c>
      <c r="L13" s="13">
        <f>SUM(L6:L12)</f>
        <v/>
      </c>
      <c r="M13" s="13">
        <f>SUM(M6:M12)</f>
        <v/>
      </c>
      <c r="N13" s="14">
        <f>SUM(N6:N12)</f>
        <v/>
      </c>
      <c r="O13" s="12">
        <f>SUM(O6:O12)</f>
        <v/>
      </c>
      <c r="P13" s="13">
        <f>SUM(P6:P12)</f>
        <v/>
      </c>
      <c r="Q13" s="13">
        <f>SUM(Q6:Q12)</f>
        <v/>
      </c>
      <c r="R13" s="13">
        <f>SUM(R6:R12)</f>
        <v/>
      </c>
      <c r="S13" s="13">
        <f>SUM(S6:S12)</f>
        <v/>
      </c>
      <c r="T13" s="13">
        <f>SUM(T6:T12)</f>
        <v/>
      </c>
      <c r="U13" s="13">
        <f>SUM(U6:U12)</f>
        <v/>
      </c>
      <c r="V13" s="13">
        <f>SUM(V6:V12)</f>
        <v/>
      </c>
      <c r="W13" s="13">
        <f>SUM(W6:W12)</f>
        <v/>
      </c>
      <c r="X13" s="14">
        <f>SUM(X6:X12)</f>
        <v/>
      </c>
      <c r="Y13" s="12">
        <f>SUM(Y6:Y12)</f>
        <v/>
      </c>
      <c r="Z13" s="13">
        <f>SUM(Z6:Z12)</f>
        <v/>
      </c>
      <c r="AA13" s="13">
        <f>SUM(AA6:AA12)</f>
        <v/>
      </c>
      <c r="AB13" s="13">
        <f>SUM(AB6:AB12)</f>
        <v/>
      </c>
      <c r="AC13" s="13">
        <f>SUM(AC6:AC12)</f>
        <v/>
      </c>
      <c r="AD13" s="13">
        <f>SUM(AD6:AD12)</f>
        <v/>
      </c>
      <c r="AE13" s="13">
        <f>SUM(AE6:AE12)</f>
        <v/>
      </c>
      <c r="AF13" s="13">
        <f>SUM(AF6:AF12)</f>
        <v/>
      </c>
      <c r="AG13" s="13">
        <f>SUM(AG6:AG12)</f>
        <v/>
      </c>
      <c r="AH13" s="14">
        <f>SUM(AH6:AH12)</f>
        <v/>
      </c>
      <c r="AI13" s="12">
        <f>SUM(AI6:AI12)</f>
        <v/>
      </c>
      <c r="AJ13" s="13">
        <f>SUM(AJ6:AJ12)</f>
        <v/>
      </c>
      <c r="AK13" s="13">
        <f>SUM(AK6:AK12)</f>
        <v/>
      </c>
      <c r="AL13" s="13">
        <f>SUM(AL6:AL12)</f>
        <v/>
      </c>
      <c r="AM13" s="13">
        <f>SUM(AM6:AM12)</f>
        <v/>
      </c>
      <c r="AN13" s="13">
        <f>SUM(AN6:AN12)</f>
        <v/>
      </c>
      <c r="AO13" s="13">
        <f>SUM(AO6:AO12)</f>
        <v/>
      </c>
      <c r="AP13" s="13">
        <f>SUM(AP6:AP12)</f>
        <v/>
      </c>
      <c r="AQ13" s="13">
        <f>SUM(AQ6:AQ12)</f>
        <v/>
      </c>
      <c r="AR13" s="14">
        <f>SUM(AR6:AR12)</f>
        <v/>
      </c>
      <c r="AS13" s="12">
        <f>SUM(AS6:AS12)</f>
        <v/>
      </c>
      <c r="AT13" s="13">
        <f>SUM(AT6:AT12)</f>
        <v/>
      </c>
      <c r="AU13" s="13">
        <f>SUM(AU6:AU12)</f>
        <v/>
      </c>
      <c r="AV13" s="13">
        <f>SUM(AV6:AV12)</f>
        <v/>
      </c>
      <c r="AW13" s="13">
        <f>SUM(AW6:AW12)</f>
        <v/>
      </c>
      <c r="AX13" s="13">
        <f>SUM(AX6:AX12)</f>
        <v/>
      </c>
      <c r="AY13" s="13">
        <f>SUM(AY6:AY12)</f>
        <v/>
      </c>
      <c r="AZ13" s="13">
        <f>SUM(AZ6:AZ12)</f>
        <v/>
      </c>
      <c r="BA13" s="13">
        <f>SUM(BA6:BA12)</f>
        <v/>
      </c>
      <c r="BB13" s="14">
        <f>SUM(BB6:BB12)</f>
        <v/>
      </c>
      <c r="BC13" s="7">
        <f>SUM(BC6:BC12)</f>
        <v/>
      </c>
      <c r="BD13" s="13">
        <f>SUM(BD6:BD12)</f>
        <v/>
      </c>
      <c r="BE13" s="13">
        <f>SUM(BE6:BE12)</f>
        <v/>
      </c>
      <c r="BF13" s="13">
        <f>BE13-BD13</f>
        <v/>
      </c>
      <c r="BG13" s="13">
        <f>SUM(BG6:BG12)</f>
        <v/>
      </c>
      <c r="BH13" s="13">
        <f>SUM(BH6:BH12)</f>
        <v/>
      </c>
      <c r="BI13" s="13">
        <f>BH13-BG13</f>
        <v/>
      </c>
      <c r="BJ13" s="13">
        <f>IFERROR(BH13/6*30,0)</f>
        <v/>
      </c>
    </row>
    <row r="15">
      <c r="A15" s="7" t="n"/>
      <c r="B15" s="7" t="n"/>
      <c r="C15" s="7" t="n"/>
      <c r="D15" s="7" t="inlineStr">
        <is>
          <t>ТРЕНАЖЕРНЫЙ ЗАЛ</t>
        </is>
      </c>
      <c r="E15" s="7" t="n"/>
      <c r="F15" s="7" t="n"/>
      <c r="G15" s="7" t="n"/>
      <c r="H15" s="7" t="n"/>
      <c r="I15" s="7" t="n"/>
      <c r="J15" s="7" t="n"/>
      <c r="K15" s="7" t="n"/>
      <c r="L15" s="7" t="n"/>
      <c r="M15" s="7" t="n"/>
      <c r="N15" s="7" t="n"/>
      <c r="O15" s="7" t="n"/>
      <c r="P15" s="7" t="n"/>
      <c r="Q15" s="7" t="n"/>
      <c r="R15" s="7" t="n"/>
      <c r="S15" s="7" t="n"/>
      <c r="T15" s="7" t="n"/>
      <c r="U15" s="7" t="n"/>
      <c r="V15" s="7" t="n"/>
      <c r="W15" s="7" t="n"/>
      <c r="X15" s="7" t="n"/>
      <c r="Y15" s="7" t="n"/>
      <c r="Z15" s="7" t="n"/>
      <c r="AA15" s="7" t="n"/>
      <c r="AB15" s="7" t="n"/>
      <c r="AC15" s="7" t="n"/>
      <c r="AD15" s="7" t="n"/>
      <c r="AE15" s="7" t="n"/>
      <c r="AF15" s="7" t="n"/>
      <c r="AG15" s="7" t="n"/>
      <c r="AH15" s="7" t="n"/>
      <c r="AI15" s="7" t="n"/>
      <c r="AJ15" s="7" t="n"/>
      <c r="AK15" s="7" t="n"/>
      <c r="AL15" s="7" t="n"/>
      <c r="AM15" s="7" t="n"/>
      <c r="AN15" s="7" t="n"/>
      <c r="AO15" s="7" t="n"/>
      <c r="AP15" s="7" t="n"/>
      <c r="AQ15" s="7" t="n"/>
      <c r="AR15" s="7" t="n"/>
      <c r="AS15" s="7" t="n"/>
      <c r="AT15" s="7" t="n"/>
      <c r="AU15" s="7" t="n"/>
      <c r="AV15" s="7" t="n"/>
      <c r="AW15" s="7" t="n"/>
      <c r="AX15" s="7" t="n"/>
      <c r="AY15" s="7" t="n"/>
      <c r="AZ15" s="7" t="n"/>
      <c r="BA15" s="7" t="n"/>
      <c r="BB15" s="7" t="n"/>
      <c r="BC15" s="7" t="n"/>
      <c r="BD15" s="7" t="n"/>
      <c r="BE15" s="7" t="n"/>
      <c r="BF15" s="7" t="n"/>
      <c r="BG15" s="7" t="n"/>
      <c r="BH15" s="7" t="n"/>
      <c r="BI15" s="7" t="n"/>
      <c r="BJ15" s="7" t="n"/>
    </row>
    <row r="16">
      <c r="A16" s="8" t="n">
        <v>8</v>
      </c>
      <c r="B16" s="8" t="inlineStr">
        <is>
          <t>2026-03-01</t>
        </is>
      </c>
      <c r="C16" s="8" t="inlineStr">
        <is>
          <t>ПТ</t>
        </is>
      </c>
      <c r="D16" s="8" t="inlineStr">
        <is>
          <t>Акберов Эльнур Акрем Оглы</t>
        </is>
      </c>
      <c r="E16" s="9" t="n">
        <v>8</v>
      </c>
      <c r="F16" s="10" t="n">
        <v>0</v>
      </c>
      <c r="G16" s="10" t="n">
        <v>0</v>
      </c>
      <c r="H16" s="10" t="n">
        <v>0</v>
      </c>
      <c r="I16" s="10" t="n">
        <v>8</v>
      </c>
      <c r="J16" s="10" t="n">
        <v>3.055245135446811</v>
      </c>
      <c r="K16" s="10">
        <f>I16-J16</f>
        <v/>
      </c>
      <c r="L16" s="10" t="n">
        <v>12917.5</v>
      </c>
      <c r="M16" s="10" t="n">
        <v>4433.908754197186</v>
      </c>
      <c r="N16" s="11">
        <f>L16-M16</f>
        <v/>
      </c>
      <c r="O16" s="9" t="n">
        <v>0</v>
      </c>
      <c r="P16" s="10" t="n">
        <v>0</v>
      </c>
      <c r="Q16" s="10" t="n">
        <v>0</v>
      </c>
      <c r="R16" s="10" t="n">
        <v>0</v>
      </c>
      <c r="S16" s="10" t="n">
        <v>0</v>
      </c>
      <c r="T16" s="10" t="n">
        <v>3.672914782244045</v>
      </c>
      <c r="U16" s="10">
        <f>S16-T16</f>
        <v/>
      </c>
      <c r="V16" s="10" t="n">
        <v>0</v>
      </c>
      <c r="W16" s="10" t="n">
        <v>5376.420363707252</v>
      </c>
      <c r="X16" s="11">
        <f>V16-W16</f>
        <v/>
      </c>
      <c r="Y16" s="9" t="n">
        <v>0</v>
      </c>
      <c r="Z16" s="10" t="n">
        <v>0</v>
      </c>
      <c r="AA16" s="10" t="n">
        <v>0</v>
      </c>
      <c r="AB16" s="10" t="n">
        <v>0</v>
      </c>
      <c r="AC16" s="10" t="n">
        <v>0</v>
      </c>
      <c r="AD16" s="10" t="n">
        <v>3.672914782244045</v>
      </c>
      <c r="AE16" s="10">
        <f>AC16-AD16</f>
        <v/>
      </c>
      <c r="AF16" s="10" t="n">
        <v>0</v>
      </c>
      <c r="AG16" s="10" t="n">
        <v>5376.420363707252</v>
      </c>
      <c r="AH16" s="11">
        <f>AF16-AG16</f>
        <v/>
      </c>
      <c r="AI16" s="9" t="n">
        <v>0</v>
      </c>
      <c r="AJ16" s="10" t="n">
        <v>0</v>
      </c>
      <c r="AK16" s="10" t="n">
        <v>0</v>
      </c>
      <c r="AL16" s="10" t="n">
        <v>0</v>
      </c>
      <c r="AM16" s="10" t="n">
        <v>0</v>
      </c>
      <c r="AN16" s="10" t="n">
        <v>3.672914782244045</v>
      </c>
      <c r="AO16" s="10">
        <f>AM16-AN16</f>
        <v/>
      </c>
      <c r="AP16" s="10" t="n">
        <v>0</v>
      </c>
      <c r="AQ16" s="10" t="n">
        <v>5376.420363707252</v>
      </c>
      <c r="AR16" s="11">
        <f>AP16-AQ16</f>
        <v/>
      </c>
      <c r="AS16" s="9" t="n">
        <v>0</v>
      </c>
      <c r="AT16" s="10" t="n">
        <v>0</v>
      </c>
      <c r="AU16" s="10" t="n">
        <v>0</v>
      </c>
      <c r="AV16" s="10" t="n">
        <v>0</v>
      </c>
      <c r="AW16" s="10" t="n">
        <v>0</v>
      </c>
      <c r="AX16" s="10" t="n">
        <v>1.926010517821052</v>
      </c>
      <c r="AY16" s="10">
        <f>AW16-AX16</f>
        <v/>
      </c>
      <c r="AZ16" s="10" t="n">
        <v>0</v>
      </c>
      <c r="BA16" s="10" t="n">
        <v>2836.830154681061</v>
      </c>
      <c r="BB16" s="11">
        <f>AZ16-BA16</f>
        <v/>
      </c>
      <c r="BD16" s="10">
        <f>SUM(J16,T16,AD16,AN16,AX16)</f>
        <v/>
      </c>
      <c r="BE16" s="10">
        <f>SUM(I16,S16,AC16,AM16,AW16)</f>
        <v/>
      </c>
      <c r="BF16" s="10">
        <f>BE16-BD16</f>
        <v/>
      </c>
      <c r="BG16" s="10">
        <f>SUM(M16,W16,AG16,AQ16,BA16)</f>
        <v/>
      </c>
      <c r="BH16" s="10">
        <f>SUM(L16,V16,AF16,AP16,AZ16)</f>
        <v/>
      </c>
      <c r="BI16" s="10">
        <f>BH16-BG16</f>
        <v/>
      </c>
      <c r="BJ16" s="10">
        <f>IFERROR(BH16/6*30,0)</f>
        <v/>
      </c>
    </row>
    <row r="17">
      <c r="A17" s="8" t="n">
        <v>9</v>
      </c>
      <c r="B17" s="8" t="inlineStr">
        <is>
          <t>2026-03-01</t>
        </is>
      </c>
      <c r="C17" s="8" t="inlineStr">
        <is>
          <t>МТ</t>
        </is>
      </c>
      <c r="D17" s="8" t="inlineStr">
        <is>
          <t>Бажев Михаил Валерьевич</t>
        </is>
      </c>
      <c r="E17" s="9" t="n">
        <v>14</v>
      </c>
      <c r="F17" s="10" t="n">
        <v>0</v>
      </c>
      <c r="G17" s="10" t="n">
        <v>0</v>
      </c>
      <c r="H17" s="10" t="n">
        <v>0</v>
      </c>
      <c r="I17" s="10" t="n">
        <v>14</v>
      </c>
      <c r="J17" s="10" t="n">
        <v>20.43195184330055</v>
      </c>
      <c r="K17" s="10">
        <f>I17-J17</f>
        <v/>
      </c>
      <c r="L17" s="10" t="n">
        <v>28661.5</v>
      </c>
      <c r="M17" s="10" t="n">
        <v>39450.41891554932</v>
      </c>
      <c r="N17" s="11">
        <f>L17-M17</f>
        <v/>
      </c>
      <c r="O17" s="9" t="n">
        <v>0</v>
      </c>
      <c r="P17" s="10" t="n">
        <v>0</v>
      </c>
      <c r="Q17" s="10" t="n">
        <v>0</v>
      </c>
      <c r="R17" s="10" t="n">
        <v>0</v>
      </c>
      <c r="S17" s="10" t="n">
        <v>0</v>
      </c>
      <c r="T17" s="10" t="n">
        <v>24.56261760625705</v>
      </c>
      <c r="U17" s="10">
        <f>S17-T17</f>
        <v/>
      </c>
      <c r="V17" s="10" t="n">
        <v>0</v>
      </c>
      <c r="W17" s="10" t="n">
        <v>47836.35554375427</v>
      </c>
      <c r="X17" s="11">
        <f>V17-W17</f>
        <v/>
      </c>
      <c r="Y17" s="9" t="n">
        <v>0</v>
      </c>
      <c r="Z17" s="10" t="n">
        <v>0</v>
      </c>
      <c r="AA17" s="10" t="n">
        <v>0</v>
      </c>
      <c r="AB17" s="10" t="n">
        <v>0</v>
      </c>
      <c r="AC17" s="10" t="n">
        <v>0</v>
      </c>
      <c r="AD17" s="10" t="n">
        <v>24.56261760625705</v>
      </c>
      <c r="AE17" s="10">
        <f>AC17-AD17</f>
        <v/>
      </c>
      <c r="AF17" s="10" t="n">
        <v>0</v>
      </c>
      <c r="AG17" s="10" t="n">
        <v>47836.35554375427</v>
      </c>
      <c r="AH17" s="11">
        <f>AF17-AG17</f>
        <v/>
      </c>
      <c r="AI17" s="9" t="n">
        <v>0</v>
      </c>
      <c r="AJ17" s="10" t="n">
        <v>0</v>
      </c>
      <c r="AK17" s="10" t="n">
        <v>0</v>
      </c>
      <c r="AL17" s="10" t="n">
        <v>0</v>
      </c>
      <c r="AM17" s="10" t="n">
        <v>0</v>
      </c>
      <c r="AN17" s="10" t="n">
        <v>24.56261760625705</v>
      </c>
      <c r="AO17" s="10">
        <f>AM17-AN17</f>
        <v/>
      </c>
      <c r="AP17" s="10" t="n">
        <v>0</v>
      </c>
      <c r="AQ17" s="10" t="n">
        <v>47836.35554375427</v>
      </c>
      <c r="AR17" s="11">
        <f>AP17-AQ17</f>
        <v/>
      </c>
      <c r="AS17" s="9" t="n">
        <v>0</v>
      </c>
      <c r="AT17" s="10" t="n">
        <v>0</v>
      </c>
      <c r="AU17" s="10" t="n">
        <v>0</v>
      </c>
      <c r="AV17" s="10" t="n">
        <v>0</v>
      </c>
      <c r="AW17" s="10" t="n">
        <v>0</v>
      </c>
      <c r="AX17" s="10" t="n">
        <v>12.88019533792829</v>
      </c>
      <c r="AY17" s="10">
        <f>AW17-AX17</f>
        <v/>
      </c>
      <c r="AZ17" s="10" t="n">
        <v>0</v>
      </c>
      <c r="BA17" s="10" t="n">
        <v>25240.5144531879</v>
      </c>
      <c r="BB17" s="11">
        <f>AZ17-BA17</f>
        <v/>
      </c>
      <c r="BD17" s="10">
        <f>SUM(J17,T17,AD17,AN17,AX17)</f>
        <v/>
      </c>
      <c r="BE17" s="10">
        <f>SUM(I17,S17,AC17,AM17,AW17)</f>
        <v/>
      </c>
      <c r="BF17" s="10">
        <f>BE17-BD17</f>
        <v/>
      </c>
      <c r="BG17" s="10">
        <f>SUM(M17,W17,AG17,AQ17,BA17)</f>
        <v/>
      </c>
      <c r="BH17" s="10">
        <f>SUM(L17,V17,AF17,AP17,AZ17)</f>
        <v/>
      </c>
      <c r="BI17" s="10">
        <f>BH17-BG17</f>
        <v/>
      </c>
      <c r="BJ17" s="10">
        <f>IFERROR(BH17/6*30,0)</f>
        <v/>
      </c>
    </row>
    <row r="18">
      <c r="A18" s="8" t="n">
        <v>10</v>
      </c>
      <c r="B18" s="8" t="inlineStr">
        <is>
          <t>2026-03-01</t>
        </is>
      </c>
      <c r="C18" s="8" t="inlineStr">
        <is>
          <t>ПТ</t>
        </is>
      </c>
      <c r="D18" s="8" t="inlineStr">
        <is>
          <t>Бакшеева Аделия Фаилевна</t>
        </is>
      </c>
      <c r="E18" s="9" t="n">
        <v>5</v>
      </c>
      <c r="F18" s="10" t="n">
        <v>2</v>
      </c>
      <c r="G18" s="10" t="n">
        <v>1</v>
      </c>
      <c r="H18" s="10" t="n">
        <v>0</v>
      </c>
      <c r="I18" s="10" t="n">
        <v>8</v>
      </c>
      <c r="J18" s="10" t="n">
        <v>6.110490270893623</v>
      </c>
      <c r="K18" s="10">
        <f>I18-J18</f>
        <v/>
      </c>
      <c r="L18" s="10" t="n">
        <v>8566.84</v>
      </c>
      <c r="M18" s="10" t="n">
        <v>6650.863131295779</v>
      </c>
      <c r="N18" s="11">
        <f>L18-M18</f>
        <v/>
      </c>
      <c r="O18" s="9" t="n">
        <v>0</v>
      </c>
      <c r="P18" s="10" t="n">
        <v>0</v>
      </c>
      <c r="Q18" s="10" t="n">
        <v>0</v>
      </c>
      <c r="R18" s="10" t="n">
        <v>0</v>
      </c>
      <c r="S18" s="10" t="n">
        <v>0</v>
      </c>
      <c r="T18" s="10" t="n">
        <v>7.34582956448809</v>
      </c>
      <c r="U18" s="10">
        <f>S18-T18</f>
        <v/>
      </c>
      <c r="V18" s="10" t="n">
        <v>0</v>
      </c>
      <c r="W18" s="10" t="n">
        <v>8064.630545560878</v>
      </c>
      <c r="X18" s="11">
        <f>V18-W18</f>
        <v/>
      </c>
      <c r="Y18" s="9" t="n">
        <v>0</v>
      </c>
      <c r="Z18" s="10" t="n">
        <v>0</v>
      </c>
      <c r="AA18" s="10" t="n">
        <v>0</v>
      </c>
      <c r="AB18" s="10" t="n">
        <v>0</v>
      </c>
      <c r="AC18" s="10" t="n">
        <v>0</v>
      </c>
      <c r="AD18" s="10" t="n">
        <v>7.34582956448809</v>
      </c>
      <c r="AE18" s="10">
        <f>AC18-AD18</f>
        <v/>
      </c>
      <c r="AF18" s="10" t="n">
        <v>0</v>
      </c>
      <c r="AG18" s="10" t="n">
        <v>8064.630545560878</v>
      </c>
      <c r="AH18" s="11">
        <f>AF18-AG18</f>
        <v/>
      </c>
      <c r="AI18" s="9" t="n">
        <v>0</v>
      </c>
      <c r="AJ18" s="10" t="n">
        <v>0</v>
      </c>
      <c r="AK18" s="10" t="n">
        <v>0</v>
      </c>
      <c r="AL18" s="10" t="n">
        <v>0</v>
      </c>
      <c r="AM18" s="10" t="n">
        <v>0</v>
      </c>
      <c r="AN18" s="10" t="n">
        <v>7.34582956448809</v>
      </c>
      <c r="AO18" s="10">
        <f>AM18-AN18</f>
        <v/>
      </c>
      <c r="AP18" s="10" t="n">
        <v>0</v>
      </c>
      <c r="AQ18" s="10" t="n">
        <v>8064.630545560878</v>
      </c>
      <c r="AR18" s="11">
        <f>AP18-AQ18</f>
        <v/>
      </c>
      <c r="AS18" s="9" t="n">
        <v>0</v>
      </c>
      <c r="AT18" s="10" t="n">
        <v>0</v>
      </c>
      <c r="AU18" s="10" t="n">
        <v>0</v>
      </c>
      <c r="AV18" s="10" t="n">
        <v>0</v>
      </c>
      <c r="AW18" s="10" t="n">
        <v>0</v>
      </c>
      <c r="AX18" s="10" t="n">
        <v>3.852021035642105</v>
      </c>
      <c r="AY18" s="10">
        <f>AW18-AX18</f>
        <v/>
      </c>
      <c r="AZ18" s="10" t="n">
        <v>0</v>
      </c>
      <c r="BA18" s="10" t="n">
        <v>4255.245232021591</v>
      </c>
      <c r="BB18" s="11">
        <f>AZ18-BA18</f>
        <v/>
      </c>
      <c r="BD18" s="10">
        <f>SUM(J18,T18,AD18,AN18,AX18)</f>
        <v/>
      </c>
      <c r="BE18" s="10">
        <f>SUM(I18,S18,AC18,AM18,AW18)</f>
        <v/>
      </c>
      <c r="BF18" s="10">
        <f>BE18-BD18</f>
        <v/>
      </c>
      <c r="BG18" s="10">
        <f>SUM(M18,W18,AG18,AQ18,BA18)</f>
        <v/>
      </c>
      <c r="BH18" s="10">
        <f>SUM(L18,V18,AF18,AP18,AZ18)</f>
        <v/>
      </c>
      <c r="BI18" s="10">
        <f>BH18-BG18</f>
        <v/>
      </c>
      <c r="BJ18" s="10">
        <f>IFERROR(BH18/6*30,0)</f>
        <v/>
      </c>
    </row>
    <row r="19">
      <c r="A19" s="8" t="n">
        <v>11</v>
      </c>
      <c r="B19" s="8" t="inlineStr">
        <is>
          <t>2026-03-01</t>
        </is>
      </c>
      <c r="C19" s="8" t="inlineStr">
        <is>
          <t>ПТ</t>
        </is>
      </c>
      <c r="D19" s="8" t="inlineStr">
        <is>
          <t>Грищенко Андрей Сергеевич</t>
        </is>
      </c>
      <c r="E19" s="9" t="n">
        <v>24</v>
      </c>
      <c r="F19" s="10" t="n">
        <v>0</v>
      </c>
      <c r="G19" s="10" t="n">
        <v>2</v>
      </c>
      <c r="H19" s="10" t="n">
        <v>0</v>
      </c>
      <c r="I19" s="10" t="n">
        <v>26</v>
      </c>
      <c r="J19" s="10" t="n">
        <v>18.33147081268087</v>
      </c>
      <c r="K19" s="10">
        <f>I19-J19</f>
        <v/>
      </c>
      <c r="L19" s="10" t="n">
        <v>41424.49000000001</v>
      </c>
      <c r="M19" s="10" t="n">
        <v>26717.14249323945</v>
      </c>
      <c r="N19" s="11">
        <f>L19-M19</f>
        <v/>
      </c>
      <c r="O19" s="9" t="n">
        <v>0</v>
      </c>
      <c r="P19" s="10" t="n">
        <v>0</v>
      </c>
      <c r="Q19" s="10" t="n">
        <v>0</v>
      </c>
      <c r="R19" s="10" t="n">
        <v>0</v>
      </c>
      <c r="S19" s="10" t="n">
        <v>0</v>
      </c>
      <c r="T19" s="10" t="n">
        <v>22.03748869346427</v>
      </c>
      <c r="U19" s="10">
        <f>S19-T19</f>
        <v/>
      </c>
      <c r="V19" s="10" t="n">
        <v>0</v>
      </c>
      <c r="W19" s="10" t="n">
        <v>32396.37911464626</v>
      </c>
      <c r="X19" s="11">
        <f>V19-W19</f>
        <v/>
      </c>
      <c r="Y19" s="9" t="n">
        <v>0</v>
      </c>
      <c r="Z19" s="10" t="n">
        <v>0</v>
      </c>
      <c r="AA19" s="10" t="n">
        <v>0</v>
      </c>
      <c r="AB19" s="10" t="n">
        <v>0</v>
      </c>
      <c r="AC19" s="10" t="n">
        <v>0</v>
      </c>
      <c r="AD19" s="10" t="n">
        <v>22.03748869346427</v>
      </c>
      <c r="AE19" s="10">
        <f>AC19-AD19</f>
        <v/>
      </c>
      <c r="AF19" s="10" t="n">
        <v>0</v>
      </c>
      <c r="AG19" s="10" t="n">
        <v>32396.37911464626</v>
      </c>
      <c r="AH19" s="11">
        <f>AF19-AG19</f>
        <v/>
      </c>
      <c r="AI19" s="9" t="n">
        <v>0</v>
      </c>
      <c r="AJ19" s="10" t="n">
        <v>0</v>
      </c>
      <c r="AK19" s="10" t="n">
        <v>0</v>
      </c>
      <c r="AL19" s="10" t="n">
        <v>0</v>
      </c>
      <c r="AM19" s="10" t="n">
        <v>0</v>
      </c>
      <c r="AN19" s="10" t="n">
        <v>22.03748869346427</v>
      </c>
      <c r="AO19" s="10">
        <f>AM19-AN19</f>
        <v/>
      </c>
      <c r="AP19" s="10" t="n">
        <v>0</v>
      </c>
      <c r="AQ19" s="10" t="n">
        <v>32396.37911464626</v>
      </c>
      <c r="AR19" s="11">
        <f>AP19-AQ19</f>
        <v/>
      </c>
      <c r="AS19" s="9" t="n">
        <v>0</v>
      </c>
      <c r="AT19" s="10" t="n">
        <v>0</v>
      </c>
      <c r="AU19" s="10" t="n">
        <v>0</v>
      </c>
      <c r="AV19" s="10" t="n">
        <v>0</v>
      </c>
      <c r="AW19" s="10" t="n">
        <v>0</v>
      </c>
      <c r="AX19" s="10" t="n">
        <v>11.55606310692631</v>
      </c>
      <c r="AY19" s="10">
        <f>AW19-AX19</f>
        <v/>
      </c>
      <c r="AZ19" s="10" t="n">
        <v>0</v>
      </c>
      <c r="BA19" s="10" t="n">
        <v>17093.72016282177</v>
      </c>
      <c r="BB19" s="11">
        <f>AZ19-BA19</f>
        <v/>
      </c>
      <c r="BD19" s="10">
        <f>SUM(J19,T19,AD19,AN19,AX19)</f>
        <v/>
      </c>
      <c r="BE19" s="10">
        <f>SUM(I19,S19,AC19,AM19,AW19)</f>
        <v/>
      </c>
      <c r="BF19" s="10">
        <f>BE19-BD19</f>
        <v/>
      </c>
      <c r="BG19" s="10">
        <f>SUM(M19,W19,AG19,AQ19,BA19)</f>
        <v/>
      </c>
      <c r="BH19" s="10">
        <f>SUM(L19,V19,AF19,AP19,AZ19)</f>
        <v/>
      </c>
      <c r="BI19" s="10">
        <f>BH19-BG19</f>
        <v/>
      </c>
      <c r="BJ19" s="10">
        <f>IFERROR(BH19/6*30,0)</f>
        <v/>
      </c>
    </row>
    <row r="20">
      <c r="A20" s="8" t="n">
        <v>12</v>
      </c>
      <c r="B20" s="8" t="inlineStr">
        <is>
          <t>2026-03-01</t>
        </is>
      </c>
      <c r="C20" s="8" t="inlineStr">
        <is>
          <t>МТ</t>
        </is>
      </c>
      <c r="D20" s="8" t="inlineStr">
        <is>
          <t>Дубровин Евгений Андреевич</t>
        </is>
      </c>
      <c r="E20" s="9" t="n">
        <v>6</v>
      </c>
      <c r="F20" s="10" t="n">
        <v>0</v>
      </c>
      <c r="G20" s="10" t="n">
        <v>0</v>
      </c>
      <c r="H20" s="10" t="n">
        <v>0</v>
      </c>
      <c r="I20" s="10" t="n">
        <v>6</v>
      </c>
      <c r="J20" s="10" t="n">
        <v>20.0500462013697</v>
      </c>
      <c r="K20" s="10">
        <f>I20-J20</f>
        <v/>
      </c>
      <c r="L20" s="10" t="n">
        <v>13092.25</v>
      </c>
      <c r="M20" s="10" t="n">
        <v>39109.34901138031</v>
      </c>
      <c r="N20" s="11">
        <f>L20-M20</f>
        <v/>
      </c>
      <c r="O20" s="9" t="n">
        <v>0</v>
      </c>
      <c r="P20" s="10" t="n">
        <v>0</v>
      </c>
      <c r="Q20" s="10" t="n">
        <v>0</v>
      </c>
      <c r="R20" s="10" t="n">
        <v>0</v>
      </c>
      <c r="S20" s="10" t="n">
        <v>0</v>
      </c>
      <c r="T20" s="10" t="n">
        <v>24.10350325847655</v>
      </c>
      <c r="U20" s="10">
        <f>S20-T20</f>
        <v/>
      </c>
      <c r="V20" s="10" t="n">
        <v>0</v>
      </c>
      <c r="W20" s="10" t="n">
        <v>47422.78474654602</v>
      </c>
      <c r="X20" s="11">
        <f>V20-W20</f>
        <v/>
      </c>
      <c r="Y20" s="9" t="n">
        <v>0</v>
      </c>
      <c r="Z20" s="10" t="n">
        <v>0</v>
      </c>
      <c r="AA20" s="10" t="n">
        <v>0</v>
      </c>
      <c r="AB20" s="10" t="n">
        <v>0</v>
      </c>
      <c r="AC20" s="10" t="n">
        <v>0</v>
      </c>
      <c r="AD20" s="10" t="n">
        <v>24.10350325847655</v>
      </c>
      <c r="AE20" s="10">
        <f>AC20-AD20</f>
        <v/>
      </c>
      <c r="AF20" s="10" t="n">
        <v>0</v>
      </c>
      <c r="AG20" s="10" t="n">
        <v>47422.78474654602</v>
      </c>
      <c r="AH20" s="11">
        <f>AF20-AG20</f>
        <v/>
      </c>
      <c r="AI20" s="9" t="n">
        <v>0</v>
      </c>
      <c r="AJ20" s="10" t="n">
        <v>0</v>
      </c>
      <c r="AK20" s="10" t="n">
        <v>0</v>
      </c>
      <c r="AL20" s="10" t="n">
        <v>0</v>
      </c>
      <c r="AM20" s="10" t="n">
        <v>0</v>
      </c>
      <c r="AN20" s="10" t="n">
        <v>24.10350325847655</v>
      </c>
      <c r="AO20" s="10">
        <f>AM20-AN20</f>
        <v/>
      </c>
      <c r="AP20" s="10" t="n">
        <v>0</v>
      </c>
      <c r="AQ20" s="10" t="n">
        <v>47422.78474654602</v>
      </c>
      <c r="AR20" s="11">
        <f>AP20-AQ20</f>
        <v/>
      </c>
      <c r="AS20" s="9" t="n">
        <v>0</v>
      </c>
      <c r="AT20" s="10" t="n">
        <v>0</v>
      </c>
      <c r="AU20" s="10" t="n">
        <v>0</v>
      </c>
      <c r="AV20" s="10" t="n">
        <v>0</v>
      </c>
      <c r="AW20" s="10" t="n">
        <v>0</v>
      </c>
      <c r="AX20" s="10" t="n">
        <v>12.63944402320065</v>
      </c>
      <c r="AY20" s="10">
        <f>AW20-AX20</f>
        <v/>
      </c>
      <c r="AZ20" s="10" t="n">
        <v>0</v>
      </c>
      <c r="BA20" s="10" t="n">
        <v>25022.29674898166</v>
      </c>
      <c r="BB20" s="11">
        <f>AZ20-BA20</f>
        <v/>
      </c>
      <c r="BD20" s="10">
        <f>SUM(J20,T20,AD20,AN20,AX20)</f>
        <v/>
      </c>
      <c r="BE20" s="10">
        <f>SUM(I20,S20,AC20,AM20,AW20)</f>
        <v/>
      </c>
      <c r="BF20" s="10">
        <f>BE20-BD20</f>
        <v/>
      </c>
      <c r="BG20" s="10">
        <f>SUM(M20,W20,AG20,AQ20,BA20)</f>
        <v/>
      </c>
      <c r="BH20" s="10">
        <f>SUM(L20,V20,AF20,AP20,AZ20)</f>
        <v/>
      </c>
      <c r="BI20" s="10">
        <f>BH20-BG20</f>
        <v/>
      </c>
      <c r="BJ20" s="10">
        <f>IFERROR(BH20/6*30,0)</f>
        <v/>
      </c>
    </row>
    <row r="21">
      <c r="A21" s="8" t="n">
        <v>13</v>
      </c>
      <c r="B21" s="8" t="inlineStr">
        <is>
          <t>2026-03-01</t>
        </is>
      </c>
      <c r="C21" s="8" t="inlineStr">
        <is>
          <t>ТВК</t>
        </is>
      </c>
      <c r="D21" s="8" t="inlineStr">
        <is>
          <t>Егиазарян Эльмира Яновна</t>
        </is>
      </c>
      <c r="E21" s="9" t="n">
        <v>14</v>
      </c>
      <c r="F21" s="10" t="n">
        <v>0</v>
      </c>
      <c r="G21" s="10" t="n">
        <v>0</v>
      </c>
      <c r="H21" s="10" t="n">
        <v>0</v>
      </c>
      <c r="I21" s="10" t="n">
        <v>14</v>
      </c>
      <c r="J21" s="10" t="n">
        <v>15.65813131916491</v>
      </c>
      <c r="K21" s="10">
        <f>I21-J21</f>
        <v/>
      </c>
      <c r="L21" s="10" t="n">
        <v>26227.25</v>
      </c>
      <c r="M21" s="10" t="n">
        <v>32875.3490962911</v>
      </c>
      <c r="N21" s="11">
        <f>L21-M21</f>
        <v/>
      </c>
      <c r="O21" s="9" t="n">
        <v>0</v>
      </c>
      <c r="P21" s="10" t="n">
        <v>0</v>
      </c>
      <c r="Q21" s="10" t="n">
        <v>0</v>
      </c>
      <c r="R21" s="10" t="n">
        <v>0</v>
      </c>
      <c r="S21" s="10" t="n">
        <v>0</v>
      </c>
      <c r="T21" s="10" t="n">
        <v>18.82368825900073</v>
      </c>
      <c r="U21" s="10">
        <f>S21-T21</f>
        <v/>
      </c>
      <c r="V21" s="10" t="n">
        <v>0</v>
      </c>
      <c r="W21" s="10" t="n">
        <v>39863.62961979523</v>
      </c>
      <c r="X21" s="11">
        <f>V21-W21</f>
        <v/>
      </c>
      <c r="Y21" s="9" t="n">
        <v>0</v>
      </c>
      <c r="Z21" s="10" t="n">
        <v>0</v>
      </c>
      <c r="AA21" s="10" t="n">
        <v>0</v>
      </c>
      <c r="AB21" s="10" t="n">
        <v>0</v>
      </c>
      <c r="AC21" s="10" t="n">
        <v>0</v>
      </c>
      <c r="AD21" s="10" t="n">
        <v>18.82368825900073</v>
      </c>
      <c r="AE21" s="10">
        <f>AC21-AD21</f>
        <v/>
      </c>
      <c r="AF21" s="10" t="n">
        <v>0</v>
      </c>
      <c r="AG21" s="10" t="n">
        <v>39863.62961979523</v>
      </c>
      <c r="AH21" s="11">
        <f>AF21-AG21</f>
        <v/>
      </c>
      <c r="AI21" s="9" t="n">
        <v>0</v>
      </c>
      <c r="AJ21" s="10" t="n">
        <v>0</v>
      </c>
      <c r="AK21" s="10" t="n">
        <v>0</v>
      </c>
      <c r="AL21" s="10" t="n">
        <v>0</v>
      </c>
      <c r="AM21" s="10" t="n">
        <v>0</v>
      </c>
      <c r="AN21" s="10" t="n">
        <v>18.82368825900073</v>
      </c>
      <c r="AO21" s="10">
        <f>AM21-AN21</f>
        <v/>
      </c>
      <c r="AP21" s="10" t="n">
        <v>0</v>
      </c>
      <c r="AQ21" s="10" t="n">
        <v>39863.62961979523</v>
      </c>
      <c r="AR21" s="11">
        <f>AP21-AQ21</f>
        <v/>
      </c>
      <c r="AS21" s="9" t="n">
        <v>0</v>
      </c>
      <c r="AT21" s="10" t="n">
        <v>0</v>
      </c>
      <c r="AU21" s="10" t="n">
        <v>0</v>
      </c>
      <c r="AV21" s="10" t="n">
        <v>0</v>
      </c>
      <c r="AW21" s="10" t="n">
        <v>0</v>
      </c>
      <c r="AX21" s="10" t="n">
        <v>9.870803903832893</v>
      </c>
      <c r="AY21" s="10">
        <f>AW21-AX21</f>
        <v/>
      </c>
      <c r="AZ21" s="10" t="n">
        <v>0</v>
      </c>
      <c r="BA21" s="10" t="n">
        <v>21033.76204432325</v>
      </c>
      <c r="BB21" s="11">
        <f>AZ21-BA21</f>
        <v/>
      </c>
      <c r="BD21" s="10">
        <f>SUM(J21,T21,AD21,AN21,AX21)</f>
        <v/>
      </c>
      <c r="BE21" s="10">
        <f>SUM(I21,S21,AC21,AM21,AW21)</f>
        <v/>
      </c>
      <c r="BF21" s="10">
        <f>BE21-BD21</f>
        <v/>
      </c>
      <c r="BG21" s="10">
        <f>SUM(M21,W21,AG21,AQ21,BA21)</f>
        <v/>
      </c>
      <c r="BH21" s="10">
        <f>SUM(L21,V21,AF21,AP21,AZ21)</f>
        <v/>
      </c>
      <c r="BI21" s="10">
        <f>BH21-BG21</f>
        <v/>
      </c>
      <c r="BJ21" s="10">
        <f>IFERROR(BH21/6*30,0)</f>
        <v/>
      </c>
    </row>
    <row r="22">
      <c r="A22" s="8" t="n">
        <v>14</v>
      </c>
      <c r="B22" s="8" t="inlineStr">
        <is>
          <t>2026-09-01</t>
        </is>
      </c>
      <c r="C22" s="8" t="inlineStr">
        <is>
          <t>ПТ</t>
        </is>
      </c>
      <c r="D22" s="8" t="inlineStr">
        <is>
          <t>Ефимцева Юлия Андреевна</t>
        </is>
      </c>
      <c r="E22" s="9" t="n">
        <v>12</v>
      </c>
      <c r="F22" s="10" t="n">
        <v>0</v>
      </c>
      <c r="G22" s="10" t="n">
        <v>1</v>
      </c>
      <c r="H22" s="10" t="n">
        <v>0</v>
      </c>
      <c r="I22" s="10" t="n">
        <v>13</v>
      </c>
      <c r="J22" s="10" t="n">
        <v>8.783829764409582</v>
      </c>
      <c r="K22" s="10">
        <f>I22-J22</f>
        <v/>
      </c>
      <c r="L22" s="10" t="n">
        <v>22950.09</v>
      </c>
      <c r="M22" s="10" t="n">
        <v>15802.905559831</v>
      </c>
      <c r="N22" s="11">
        <f>L22-M22</f>
        <v/>
      </c>
      <c r="O22" s="9" t="n">
        <v>0</v>
      </c>
      <c r="P22" s="10" t="n">
        <v>0</v>
      </c>
      <c r="Q22" s="10" t="n">
        <v>0</v>
      </c>
      <c r="R22" s="10" t="n">
        <v>0</v>
      </c>
      <c r="S22" s="10" t="n">
        <v>0</v>
      </c>
      <c r="T22" s="10" t="n">
        <v>10.55962999895163</v>
      </c>
      <c r="U22" s="10">
        <f>S22-T22</f>
        <v/>
      </c>
      <c r="V22" s="10" t="n">
        <v>0</v>
      </c>
      <c r="W22" s="10" t="n">
        <v>19162.11360398226</v>
      </c>
      <c r="X22" s="11">
        <f>V22-W22</f>
        <v/>
      </c>
      <c r="Y22" s="9" t="n">
        <v>0</v>
      </c>
      <c r="Z22" s="10" t="n">
        <v>0</v>
      </c>
      <c r="AA22" s="10" t="n">
        <v>0</v>
      </c>
      <c r="AB22" s="10" t="n">
        <v>0</v>
      </c>
      <c r="AC22" s="10" t="n">
        <v>0</v>
      </c>
      <c r="AD22" s="10" t="n">
        <v>10.55962999895163</v>
      </c>
      <c r="AE22" s="10">
        <f>AC22-AD22</f>
        <v/>
      </c>
      <c r="AF22" s="10" t="n">
        <v>0</v>
      </c>
      <c r="AG22" s="10" t="n">
        <v>19162.11360398226</v>
      </c>
      <c r="AH22" s="11">
        <f>AF22-AG22</f>
        <v/>
      </c>
      <c r="AI22" s="9" t="n">
        <v>0</v>
      </c>
      <c r="AJ22" s="10" t="n">
        <v>0</v>
      </c>
      <c r="AK22" s="10" t="n">
        <v>0</v>
      </c>
      <c r="AL22" s="10" t="n">
        <v>0</v>
      </c>
      <c r="AM22" s="10" t="n">
        <v>0</v>
      </c>
      <c r="AN22" s="10" t="n">
        <v>10.55962999895163</v>
      </c>
      <c r="AO22" s="10">
        <f>AM22-AN22</f>
        <v/>
      </c>
      <c r="AP22" s="10" t="n">
        <v>0</v>
      </c>
      <c r="AQ22" s="10" t="n">
        <v>19162.11360398226</v>
      </c>
      <c r="AR22" s="11">
        <f>AP22-AQ22</f>
        <v/>
      </c>
      <c r="AS22" s="9" t="n">
        <v>0</v>
      </c>
      <c r="AT22" s="10" t="n">
        <v>0</v>
      </c>
      <c r="AU22" s="10" t="n">
        <v>0</v>
      </c>
      <c r="AV22" s="10" t="n">
        <v>0</v>
      </c>
      <c r="AW22" s="10" t="n">
        <v>0</v>
      </c>
      <c r="AX22" s="10" t="n">
        <v>5.537280238735526</v>
      </c>
      <c r="AY22" s="10">
        <f>AW22-AX22</f>
        <v/>
      </c>
      <c r="AZ22" s="10" t="n">
        <v>0</v>
      </c>
      <c r="BA22" s="10" t="n">
        <v>10110.75362822224</v>
      </c>
      <c r="BB22" s="11">
        <f>AZ22-BA22</f>
        <v/>
      </c>
      <c r="BD22" s="10">
        <f>SUM(J22,T22,AD22,AN22,AX22)</f>
        <v/>
      </c>
      <c r="BE22" s="10">
        <f>SUM(I22,S22,AC22,AM22,AW22)</f>
        <v/>
      </c>
      <c r="BF22" s="10">
        <f>BE22-BD22</f>
        <v/>
      </c>
      <c r="BG22" s="10">
        <f>SUM(M22,W22,AG22,AQ22,BA22)</f>
        <v/>
      </c>
      <c r="BH22" s="10">
        <f>SUM(L22,V22,AF22,AP22,AZ22)</f>
        <v/>
      </c>
      <c r="BI22" s="10">
        <f>BH22-BG22</f>
        <v/>
      </c>
      <c r="BJ22" s="10">
        <f>IFERROR(BH22/6*30,0)</f>
        <v/>
      </c>
    </row>
    <row r="23">
      <c r="A23" s="8" t="n">
        <v>15</v>
      </c>
      <c r="B23" s="8" t="inlineStr"/>
      <c r="C23" s="8" t="inlineStr">
        <is>
          <t>Вне плана</t>
        </is>
      </c>
      <c r="D23" s="8" t="inlineStr">
        <is>
          <t>Зеленцова Алёна Витальевна</t>
        </is>
      </c>
      <c r="E23" s="9" t="n">
        <v>2</v>
      </c>
      <c r="F23" s="10" t="n">
        <v>0</v>
      </c>
      <c r="G23" s="10" t="n">
        <v>0</v>
      </c>
      <c r="H23" s="10" t="n">
        <v>0</v>
      </c>
      <c r="I23" s="10" t="n">
        <v>2</v>
      </c>
      <c r="J23" s="10" t="n">
        <v>0</v>
      </c>
      <c r="K23" s="10">
        <f>I23-J23</f>
        <v/>
      </c>
      <c r="L23" s="10" t="n">
        <v>3717.5</v>
      </c>
      <c r="M23" s="10" t="n">
        <v>0</v>
      </c>
      <c r="N23" s="11">
        <f>L23-M23</f>
        <v/>
      </c>
      <c r="O23" s="9" t="n">
        <v>0</v>
      </c>
      <c r="P23" s="10" t="n">
        <v>0</v>
      </c>
      <c r="Q23" s="10" t="n">
        <v>0</v>
      </c>
      <c r="R23" s="10" t="n">
        <v>0</v>
      </c>
      <c r="S23" s="10" t="n">
        <v>0</v>
      </c>
      <c r="T23" s="10" t="n">
        <v>0</v>
      </c>
      <c r="U23" s="10">
        <f>S23-T23</f>
        <v/>
      </c>
      <c r="V23" s="10" t="n">
        <v>0</v>
      </c>
      <c r="W23" s="10" t="n">
        <v>0</v>
      </c>
      <c r="X23" s="11">
        <f>V23-W23</f>
        <v/>
      </c>
      <c r="Y23" s="9" t="n">
        <v>0</v>
      </c>
      <c r="Z23" s="10" t="n">
        <v>0</v>
      </c>
      <c r="AA23" s="10" t="n">
        <v>0</v>
      </c>
      <c r="AB23" s="10" t="n">
        <v>0</v>
      </c>
      <c r="AC23" s="10" t="n">
        <v>0</v>
      </c>
      <c r="AD23" s="10" t="n">
        <v>0</v>
      </c>
      <c r="AE23" s="10">
        <f>AC23-AD23</f>
        <v/>
      </c>
      <c r="AF23" s="10" t="n">
        <v>0</v>
      </c>
      <c r="AG23" s="10" t="n">
        <v>0</v>
      </c>
      <c r="AH23" s="11">
        <f>AF23-AG23</f>
        <v/>
      </c>
      <c r="AI23" s="9" t="n">
        <v>0</v>
      </c>
      <c r="AJ23" s="10" t="n">
        <v>0</v>
      </c>
      <c r="AK23" s="10" t="n">
        <v>0</v>
      </c>
      <c r="AL23" s="10" t="n">
        <v>0</v>
      </c>
      <c r="AM23" s="10" t="n">
        <v>0</v>
      </c>
      <c r="AN23" s="10" t="n">
        <v>0</v>
      </c>
      <c r="AO23" s="10">
        <f>AM23-AN23</f>
        <v/>
      </c>
      <c r="AP23" s="10" t="n">
        <v>0</v>
      </c>
      <c r="AQ23" s="10" t="n">
        <v>0</v>
      </c>
      <c r="AR23" s="11">
        <f>AP23-AQ23</f>
        <v/>
      </c>
      <c r="AS23" s="9" t="n">
        <v>0</v>
      </c>
      <c r="AT23" s="10" t="n">
        <v>0</v>
      </c>
      <c r="AU23" s="10" t="n">
        <v>0</v>
      </c>
      <c r="AV23" s="10" t="n">
        <v>0</v>
      </c>
      <c r="AW23" s="10" t="n">
        <v>0</v>
      </c>
      <c r="AX23" s="10" t="n">
        <v>0</v>
      </c>
      <c r="AY23" s="10">
        <f>AW23-AX23</f>
        <v/>
      </c>
      <c r="AZ23" s="10" t="n">
        <v>0</v>
      </c>
      <c r="BA23" s="10" t="n">
        <v>0</v>
      </c>
      <c r="BB23" s="11">
        <f>AZ23-BA23</f>
        <v/>
      </c>
      <c r="BD23" s="10">
        <f>SUM(J23,T23,AD23,AN23,AX23)</f>
        <v/>
      </c>
      <c r="BE23" s="10">
        <f>SUM(I23,S23,AC23,AM23,AW23)</f>
        <v/>
      </c>
      <c r="BF23" s="10">
        <f>BE23-BD23</f>
        <v/>
      </c>
      <c r="BG23" s="10">
        <f>SUM(M23,W23,AG23,AQ23,BA23)</f>
        <v/>
      </c>
      <c r="BH23" s="10">
        <f>SUM(L23,V23,AF23,AP23,AZ23)</f>
        <v/>
      </c>
      <c r="BI23" s="10">
        <f>BH23-BG23</f>
        <v/>
      </c>
      <c r="BJ23" s="10">
        <f>IFERROR(BH23/6*30,0)</f>
        <v/>
      </c>
    </row>
    <row r="24">
      <c r="A24" s="8" t="n">
        <v>16</v>
      </c>
      <c r="B24" s="8" t="inlineStr">
        <is>
          <t>2026-03-01</t>
        </is>
      </c>
      <c r="C24" s="8" t="inlineStr">
        <is>
          <t>ПТ</t>
        </is>
      </c>
      <c r="D24" s="8" t="inlineStr">
        <is>
          <t>Котляков Антон Сергеевич</t>
        </is>
      </c>
      <c r="E24" s="9" t="n">
        <v>5</v>
      </c>
      <c r="F24" s="10" t="n">
        <v>0</v>
      </c>
      <c r="G24" s="10" t="n">
        <v>1</v>
      </c>
      <c r="H24" s="10" t="n">
        <v>0</v>
      </c>
      <c r="I24" s="10" t="n">
        <v>6</v>
      </c>
      <c r="J24" s="10" t="n">
        <v>2.482386672550534</v>
      </c>
      <c r="K24" s="10">
        <f>I24-J24</f>
        <v/>
      </c>
      <c r="L24" s="10" t="n">
        <v>6805</v>
      </c>
      <c r="M24" s="10" t="n">
        <v>2520.127625248828</v>
      </c>
      <c r="N24" s="11">
        <f>L24-M24</f>
        <v/>
      </c>
      <c r="O24" s="9" t="n">
        <v>0</v>
      </c>
      <c r="P24" s="10" t="n">
        <v>0</v>
      </c>
      <c r="Q24" s="10" t="n">
        <v>0</v>
      </c>
      <c r="R24" s="10" t="n">
        <v>0</v>
      </c>
      <c r="S24" s="10" t="n">
        <v>0</v>
      </c>
      <c r="T24" s="10" t="n">
        <v>2.984243260573287</v>
      </c>
      <c r="U24" s="10">
        <f>S24-T24</f>
        <v/>
      </c>
      <c r="V24" s="10" t="n">
        <v>0</v>
      </c>
      <c r="W24" s="10" t="n">
        <v>3055.82866826096</v>
      </c>
      <c r="X24" s="11">
        <f>V24-W24</f>
        <v/>
      </c>
      <c r="Y24" s="9" t="n">
        <v>0</v>
      </c>
      <c r="Z24" s="10" t="n">
        <v>0</v>
      </c>
      <c r="AA24" s="10" t="n">
        <v>0</v>
      </c>
      <c r="AB24" s="10" t="n">
        <v>0</v>
      </c>
      <c r="AC24" s="10" t="n">
        <v>0</v>
      </c>
      <c r="AD24" s="10" t="n">
        <v>2.984243260573287</v>
      </c>
      <c r="AE24" s="10">
        <f>AC24-AD24</f>
        <v/>
      </c>
      <c r="AF24" s="10" t="n">
        <v>0</v>
      </c>
      <c r="AG24" s="10" t="n">
        <v>3055.82866826096</v>
      </c>
      <c r="AH24" s="11">
        <f>AF24-AG24</f>
        <v/>
      </c>
      <c r="AI24" s="9" t="n">
        <v>0</v>
      </c>
      <c r="AJ24" s="10" t="n">
        <v>0</v>
      </c>
      <c r="AK24" s="10" t="n">
        <v>0</v>
      </c>
      <c r="AL24" s="10" t="n">
        <v>0</v>
      </c>
      <c r="AM24" s="10" t="n">
        <v>0</v>
      </c>
      <c r="AN24" s="10" t="n">
        <v>2.984243260573287</v>
      </c>
      <c r="AO24" s="10">
        <f>AM24-AN24</f>
        <v/>
      </c>
      <c r="AP24" s="10" t="n">
        <v>0</v>
      </c>
      <c r="AQ24" s="10" t="n">
        <v>3055.82866826096</v>
      </c>
      <c r="AR24" s="11">
        <f>AP24-AQ24</f>
        <v/>
      </c>
      <c r="AS24" s="9" t="n">
        <v>0</v>
      </c>
      <c r="AT24" s="10" t="n">
        <v>0</v>
      </c>
      <c r="AU24" s="10" t="n">
        <v>0</v>
      </c>
      <c r="AV24" s="10" t="n">
        <v>0</v>
      </c>
      <c r="AW24" s="10" t="n">
        <v>0</v>
      </c>
      <c r="AX24" s="10" t="n">
        <v>1.564883545729605</v>
      </c>
      <c r="AY24" s="10">
        <f>AW24-AX24</f>
        <v/>
      </c>
      <c r="AZ24" s="10" t="n">
        <v>0</v>
      </c>
      <c r="BA24" s="10" t="n">
        <v>1612.386369968295</v>
      </c>
      <c r="BB24" s="11">
        <f>AZ24-BA24</f>
        <v/>
      </c>
      <c r="BD24" s="10">
        <f>SUM(J24,T24,AD24,AN24,AX24)</f>
        <v/>
      </c>
      <c r="BE24" s="10">
        <f>SUM(I24,S24,AC24,AM24,AW24)</f>
        <v/>
      </c>
      <c r="BF24" s="10">
        <f>BE24-BD24</f>
        <v/>
      </c>
      <c r="BG24" s="10">
        <f>SUM(M24,W24,AG24,AQ24,BA24)</f>
        <v/>
      </c>
      <c r="BH24" s="10">
        <f>SUM(L24,V24,AF24,AP24,AZ24)</f>
        <v/>
      </c>
      <c r="BI24" s="10">
        <f>BH24-BG24</f>
        <v/>
      </c>
      <c r="BJ24" s="10">
        <f>IFERROR(BH24/6*30,0)</f>
        <v/>
      </c>
    </row>
    <row r="25">
      <c r="A25" s="8" t="n">
        <v>17</v>
      </c>
      <c r="B25" s="8" t="inlineStr">
        <is>
          <t>2026-03-01</t>
        </is>
      </c>
      <c r="C25" s="8" t="inlineStr">
        <is>
          <t>ПТ</t>
        </is>
      </c>
      <c r="D25" s="8" t="inlineStr">
        <is>
          <t>Краснобородикова Анастасия Иорданова</t>
        </is>
      </c>
      <c r="E25" s="9" t="n">
        <v>5</v>
      </c>
      <c r="F25" s="10" t="n">
        <v>0</v>
      </c>
      <c r="G25" s="10" t="n">
        <v>0</v>
      </c>
      <c r="H25" s="10" t="n">
        <v>0</v>
      </c>
      <c r="I25" s="10" t="n">
        <v>5</v>
      </c>
      <c r="J25" s="10" t="n">
        <v>6.110490270893623</v>
      </c>
      <c r="K25" s="10">
        <f>I25-J25</f>
        <v/>
      </c>
      <c r="L25" s="10" t="n">
        <v>8320.5</v>
      </c>
      <c r="M25" s="10" t="n">
        <v>8223.574356075123</v>
      </c>
      <c r="N25" s="11">
        <f>L25-M25</f>
        <v/>
      </c>
      <c r="O25" s="9" t="n">
        <v>0</v>
      </c>
      <c r="P25" s="10" t="n">
        <v>0</v>
      </c>
      <c r="Q25" s="10" t="n">
        <v>0</v>
      </c>
      <c r="R25" s="10" t="n">
        <v>0</v>
      </c>
      <c r="S25" s="10" t="n">
        <v>0</v>
      </c>
      <c r="T25" s="10" t="n">
        <v>7.34582956448809</v>
      </c>
      <c r="U25" s="10">
        <f>S25-T25</f>
        <v/>
      </c>
      <c r="V25" s="10" t="n">
        <v>0</v>
      </c>
      <c r="W25" s="10" t="n">
        <v>9971.651443798921</v>
      </c>
      <c r="X25" s="11">
        <f>V25-W25</f>
        <v/>
      </c>
      <c r="Y25" s="9" t="n">
        <v>0</v>
      </c>
      <c r="Z25" s="10" t="n">
        <v>0</v>
      </c>
      <c r="AA25" s="10" t="n">
        <v>0</v>
      </c>
      <c r="AB25" s="10" t="n">
        <v>0</v>
      </c>
      <c r="AC25" s="10" t="n">
        <v>0</v>
      </c>
      <c r="AD25" s="10" t="n">
        <v>7.34582956448809</v>
      </c>
      <c r="AE25" s="10">
        <f>AC25-AD25</f>
        <v/>
      </c>
      <c r="AF25" s="10" t="n">
        <v>0</v>
      </c>
      <c r="AG25" s="10" t="n">
        <v>9971.651443798921</v>
      </c>
      <c r="AH25" s="11">
        <f>AF25-AG25</f>
        <v/>
      </c>
      <c r="AI25" s="9" t="n">
        <v>0</v>
      </c>
      <c r="AJ25" s="10" t="n">
        <v>0</v>
      </c>
      <c r="AK25" s="10" t="n">
        <v>0</v>
      </c>
      <c r="AL25" s="10" t="n">
        <v>0</v>
      </c>
      <c r="AM25" s="10" t="n">
        <v>0</v>
      </c>
      <c r="AN25" s="10" t="n">
        <v>7.34582956448809</v>
      </c>
      <c r="AO25" s="10">
        <f>AM25-AN25</f>
        <v/>
      </c>
      <c r="AP25" s="10" t="n">
        <v>0</v>
      </c>
      <c r="AQ25" s="10" t="n">
        <v>9971.651443798921</v>
      </c>
      <c r="AR25" s="11">
        <f>AP25-AQ25</f>
        <v/>
      </c>
      <c r="AS25" s="9" t="n">
        <v>0</v>
      </c>
      <c r="AT25" s="10" t="n">
        <v>0</v>
      </c>
      <c r="AU25" s="10" t="n">
        <v>0</v>
      </c>
      <c r="AV25" s="10" t="n">
        <v>0</v>
      </c>
      <c r="AW25" s="10" t="n">
        <v>0</v>
      </c>
      <c r="AX25" s="10" t="n">
        <v>3.852021035642105</v>
      </c>
      <c r="AY25" s="10">
        <f>AW25-AX25</f>
        <v/>
      </c>
      <c r="AZ25" s="10" t="n">
        <v>0</v>
      </c>
      <c r="BA25" s="10" t="n">
        <v>5261.471312528121</v>
      </c>
      <c r="BB25" s="11">
        <f>AZ25-BA25</f>
        <v/>
      </c>
      <c r="BD25" s="10">
        <f>SUM(J25,T25,AD25,AN25,AX25)</f>
        <v/>
      </c>
      <c r="BE25" s="10">
        <f>SUM(I25,S25,AC25,AM25,AW25)</f>
        <v/>
      </c>
      <c r="BF25" s="10">
        <f>BE25-BD25</f>
        <v/>
      </c>
      <c r="BG25" s="10">
        <f>SUM(M25,W25,AG25,AQ25,BA25)</f>
        <v/>
      </c>
      <c r="BH25" s="10">
        <f>SUM(L25,V25,AF25,AP25,AZ25)</f>
        <v/>
      </c>
      <c r="BI25" s="10">
        <f>BH25-BG25</f>
        <v/>
      </c>
      <c r="BJ25" s="10">
        <f>IFERROR(BH25/6*30,0)</f>
        <v/>
      </c>
    </row>
    <row r="26">
      <c r="A26" s="8" t="n">
        <v>18</v>
      </c>
      <c r="B26" s="8" t="inlineStr">
        <is>
          <t>2026-03-01</t>
        </is>
      </c>
      <c r="C26" s="8" t="inlineStr">
        <is>
          <t>МТ</t>
        </is>
      </c>
      <c r="D26" s="8" t="inlineStr">
        <is>
          <t>Мясик Елизавета Сергеевна</t>
        </is>
      </c>
      <c r="E26" s="9" t="n">
        <v>14</v>
      </c>
      <c r="F26" s="10" t="n">
        <v>0</v>
      </c>
      <c r="G26" s="10" t="n">
        <v>0</v>
      </c>
      <c r="H26" s="10" t="n">
        <v>0</v>
      </c>
      <c r="I26" s="10" t="n">
        <v>14</v>
      </c>
      <c r="J26" s="10" t="n">
        <v>9.165735406340435</v>
      </c>
      <c r="K26" s="10">
        <f>I26-J26</f>
        <v/>
      </c>
      <c r="L26" s="10" t="n">
        <v>32121.25</v>
      </c>
      <c r="M26" s="10" t="n">
        <v>19062.01797744602</v>
      </c>
      <c r="N26" s="11">
        <f>L26-M26</f>
        <v/>
      </c>
      <c r="O26" s="9" t="n">
        <v>0</v>
      </c>
      <c r="P26" s="10" t="n">
        <v>0</v>
      </c>
      <c r="Q26" s="10" t="n">
        <v>0</v>
      </c>
      <c r="R26" s="10" t="n">
        <v>0</v>
      </c>
      <c r="S26" s="10" t="n">
        <v>0</v>
      </c>
      <c r="T26" s="10" t="n">
        <v>11.01874434673213</v>
      </c>
      <c r="U26" s="10">
        <f>S26-T26</f>
        <v/>
      </c>
      <c r="V26" s="10" t="n">
        <v>0</v>
      </c>
      <c r="W26" s="10" t="n">
        <v>23114.01233286109</v>
      </c>
      <c r="X26" s="11">
        <f>V26-W26</f>
        <v/>
      </c>
      <c r="Y26" s="9" t="n">
        <v>0</v>
      </c>
      <c r="Z26" s="10" t="n">
        <v>0</v>
      </c>
      <c r="AA26" s="10" t="n">
        <v>0</v>
      </c>
      <c r="AB26" s="10" t="n">
        <v>0</v>
      </c>
      <c r="AC26" s="10" t="n">
        <v>0</v>
      </c>
      <c r="AD26" s="10" t="n">
        <v>11.01874434673213</v>
      </c>
      <c r="AE26" s="10">
        <f>AC26-AD26</f>
        <v/>
      </c>
      <c r="AF26" s="10" t="n">
        <v>0</v>
      </c>
      <c r="AG26" s="10" t="n">
        <v>23114.01233286109</v>
      </c>
      <c r="AH26" s="11">
        <f>AF26-AG26</f>
        <v/>
      </c>
      <c r="AI26" s="9" t="n">
        <v>0</v>
      </c>
      <c r="AJ26" s="10" t="n">
        <v>0</v>
      </c>
      <c r="AK26" s="10" t="n">
        <v>0</v>
      </c>
      <c r="AL26" s="10" t="n">
        <v>0</v>
      </c>
      <c r="AM26" s="10" t="n">
        <v>0</v>
      </c>
      <c r="AN26" s="10" t="n">
        <v>11.01874434673213</v>
      </c>
      <c r="AO26" s="10">
        <f>AM26-AN26</f>
        <v/>
      </c>
      <c r="AP26" s="10" t="n">
        <v>0</v>
      </c>
      <c r="AQ26" s="10" t="n">
        <v>23114.01233286109</v>
      </c>
      <c r="AR26" s="11">
        <f>AP26-AQ26</f>
        <v/>
      </c>
      <c r="AS26" s="9" t="n">
        <v>0</v>
      </c>
      <c r="AT26" s="10" t="n">
        <v>0</v>
      </c>
      <c r="AU26" s="10" t="n">
        <v>0</v>
      </c>
      <c r="AV26" s="10" t="n">
        <v>0</v>
      </c>
      <c r="AW26" s="10" t="n">
        <v>0</v>
      </c>
      <c r="AX26" s="10" t="n">
        <v>5.778031553463157</v>
      </c>
      <c r="AY26" s="10">
        <f>AW26-AX26</f>
        <v/>
      </c>
      <c r="AZ26" s="10" t="n">
        <v>0</v>
      </c>
      <c r="BA26" s="10" t="n">
        <v>12195.94502397071</v>
      </c>
      <c r="BB26" s="11">
        <f>AZ26-BA26</f>
        <v/>
      </c>
      <c r="BD26" s="10">
        <f>SUM(J26,T26,AD26,AN26,AX26)</f>
        <v/>
      </c>
      <c r="BE26" s="10">
        <f>SUM(I26,S26,AC26,AM26,AW26)</f>
        <v/>
      </c>
      <c r="BF26" s="10">
        <f>BE26-BD26</f>
        <v/>
      </c>
      <c r="BG26" s="10">
        <f>SUM(M26,W26,AG26,AQ26,BA26)</f>
        <v/>
      </c>
      <c r="BH26" s="10">
        <f>SUM(L26,V26,AF26,AP26,AZ26)</f>
        <v/>
      </c>
      <c r="BI26" s="10">
        <f>BH26-BG26</f>
        <v/>
      </c>
      <c r="BJ26" s="10">
        <f>IFERROR(BH26/6*30,0)</f>
        <v/>
      </c>
    </row>
    <row r="27">
      <c r="A27" s="8" t="n">
        <v>19</v>
      </c>
      <c r="B27" s="8" t="inlineStr">
        <is>
          <t>2026-03-01</t>
        </is>
      </c>
      <c r="C27" s="8" t="inlineStr">
        <is>
          <t>ПТ</t>
        </is>
      </c>
      <c r="D27" s="8" t="inlineStr">
        <is>
          <t>Николаева Татьяна Владимировна</t>
        </is>
      </c>
      <c r="E27" s="9" t="n">
        <v>0</v>
      </c>
      <c r="F27" s="10" t="n">
        <v>2</v>
      </c>
      <c r="G27" s="10" t="n">
        <v>0</v>
      </c>
      <c r="H27" s="10" t="n">
        <v>0</v>
      </c>
      <c r="I27" s="10" t="n">
        <v>2</v>
      </c>
      <c r="J27" s="10" t="n">
        <v>7.638112838617028</v>
      </c>
      <c r="K27" s="10">
        <f>I27-J27</f>
        <v/>
      </c>
      <c r="L27" s="10" t="n">
        <v>2140</v>
      </c>
      <c r="M27" s="10" t="n">
        <v>11691.11838179343</v>
      </c>
      <c r="N27" s="11">
        <f>L27-M27</f>
        <v/>
      </c>
      <c r="O27" s="9" t="n">
        <v>0</v>
      </c>
      <c r="P27" s="10" t="n">
        <v>0</v>
      </c>
      <c r="Q27" s="10" t="n">
        <v>0</v>
      </c>
      <c r="R27" s="10" t="n">
        <v>0</v>
      </c>
      <c r="S27" s="10" t="n">
        <v>0</v>
      </c>
      <c r="T27" s="10" t="n">
        <v>9.182286955610113</v>
      </c>
      <c r="U27" s="10">
        <f>S27-T27</f>
        <v/>
      </c>
      <c r="V27" s="10" t="n">
        <v>0</v>
      </c>
      <c r="W27" s="10" t="n">
        <v>14176.2878820828</v>
      </c>
      <c r="X27" s="11">
        <f>V27-W27</f>
        <v/>
      </c>
      <c r="Y27" s="9" t="n">
        <v>0</v>
      </c>
      <c r="Z27" s="10" t="n">
        <v>0</v>
      </c>
      <c r="AA27" s="10" t="n">
        <v>0</v>
      </c>
      <c r="AB27" s="10" t="n">
        <v>0</v>
      </c>
      <c r="AC27" s="10" t="n">
        <v>0</v>
      </c>
      <c r="AD27" s="10" t="n">
        <v>9.182286955610113</v>
      </c>
      <c r="AE27" s="10">
        <f>AC27-AD27</f>
        <v/>
      </c>
      <c r="AF27" s="10" t="n">
        <v>0</v>
      </c>
      <c r="AG27" s="10" t="n">
        <v>14176.2878820828</v>
      </c>
      <c r="AH27" s="11">
        <f>AF27-AG27</f>
        <v/>
      </c>
      <c r="AI27" s="9" t="n">
        <v>0</v>
      </c>
      <c r="AJ27" s="10" t="n">
        <v>0</v>
      </c>
      <c r="AK27" s="10" t="n">
        <v>0</v>
      </c>
      <c r="AL27" s="10" t="n">
        <v>0</v>
      </c>
      <c r="AM27" s="10" t="n">
        <v>0</v>
      </c>
      <c r="AN27" s="10" t="n">
        <v>9.182286955610113</v>
      </c>
      <c r="AO27" s="10">
        <f>AM27-AN27</f>
        <v/>
      </c>
      <c r="AP27" s="10" t="n">
        <v>0</v>
      </c>
      <c r="AQ27" s="10" t="n">
        <v>14176.2878820828</v>
      </c>
      <c r="AR27" s="11">
        <f>AP27-AQ27</f>
        <v/>
      </c>
      <c r="AS27" s="9" t="n">
        <v>0</v>
      </c>
      <c r="AT27" s="10" t="n">
        <v>0</v>
      </c>
      <c r="AU27" s="10" t="n">
        <v>0</v>
      </c>
      <c r="AV27" s="10" t="n">
        <v>0</v>
      </c>
      <c r="AW27" s="10" t="n">
        <v>0</v>
      </c>
      <c r="AX27" s="10" t="n">
        <v>4.815026294552631</v>
      </c>
      <c r="AY27" s="10">
        <f>AW27-AX27</f>
        <v/>
      </c>
      <c r="AZ27" s="10" t="n">
        <v>0</v>
      </c>
      <c r="BA27" s="10" t="n">
        <v>7480.017971958181</v>
      </c>
      <c r="BB27" s="11">
        <f>AZ27-BA27</f>
        <v/>
      </c>
      <c r="BD27" s="10">
        <f>SUM(J27,T27,AD27,AN27,AX27)</f>
        <v/>
      </c>
      <c r="BE27" s="10">
        <f>SUM(I27,S27,AC27,AM27,AW27)</f>
        <v/>
      </c>
      <c r="BF27" s="10">
        <f>BE27-BD27</f>
        <v/>
      </c>
      <c r="BG27" s="10">
        <f>SUM(M27,W27,AG27,AQ27,BA27)</f>
        <v/>
      </c>
      <c r="BH27" s="10">
        <f>SUM(L27,V27,AF27,AP27,AZ27)</f>
        <v/>
      </c>
      <c r="BI27" s="10">
        <f>BH27-BG27</f>
        <v/>
      </c>
      <c r="BJ27" s="10">
        <f>IFERROR(BH27/6*30,0)</f>
        <v/>
      </c>
    </row>
    <row r="28">
      <c r="A28" s="8" t="n">
        <v>20</v>
      </c>
      <c r="B28" s="8" t="inlineStr">
        <is>
          <t>2026-03-01</t>
        </is>
      </c>
      <c r="C28" s="8" t="inlineStr">
        <is>
          <t>ПТ</t>
        </is>
      </c>
      <c r="D28" s="8" t="inlineStr">
        <is>
          <t>Панкрац Наталья Владимировна</t>
        </is>
      </c>
      <c r="E28" s="9" t="n">
        <v>3</v>
      </c>
      <c r="F28" s="10" t="n">
        <v>0</v>
      </c>
      <c r="G28" s="10" t="n">
        <v>2</v>
      </c>
      <c r="H28" s="10" t="n">
        <v>0</v>
      </c>
      <c r="I28" s="10" t="n">
        <v>5</v>
      </c>
      <c r="J28" s="10" t="n">
        <v>6.301443091859048</v>
      </c>
      <c r="K28" s="10">
        <f>I28-J28</f>
        <v/>
      </c>
      <c r="L28" s="10" t="n">
        <v>5244</v>
      </c>
      <c r="M28" s="10" t="n">
        <v>7351.951267643198</v>
      </c>
      <c r="N28" s="11">
        <f>L28-M28</f>
        <v/>
      </c>
      <c r="O28" s="9" t="n">
        <v>0</v>
      </c>
      <c r="P28" s="10" t="n">
        <v>0</v>
      </c>
      <c r="Q28" s="10" t="n">
        <v>0</v>
      </c>
      <c r="R28" s="10" t="n">
        <v>0</v>
      </c>
      <c r="S28" s="10" t="n">
        <v>0</v>
      </c>
      <c r="T28" s="10" t="n">
        <v>7.575386738378343</v>
      </c>
      <c r="U28" s="10">
        <f>S28-T28</f>
        <v/>
      </c>
      <c r="V28" s="10" t="n">
        <v>0</v>
      </c>
      <c r="W28" s="10" t="n">
        <v>8914.748295377836</v>
      </c>
      <c r="X28" s="11">
        <f>V28-W28</f>
        <v/>
      </c>
      <c r="Y28" s="9" t="n">
        <v>0</v>
      </c>
      <c r="Z28" s="10" t="n">
        <v>0</v>
      </c>
      <c r="AA28" s="10" t="n">
        <v>0</v>
      </c>
      <c r="AB28" s="10" t="n">
        <v>0</v>
      </c>
      <c r="AC28" s="10" t="n">
        <v>0</v>
      </c>
      <c r="AD28" s="10" t="n">
        <v>7.575386738378343</v>
      </c>
      <c r="AE28" s="10">
        <f>AC28-AD28</f>
        <v/>
      </c>
      <c r="AF28" s="10" t="n">
        <v>0</v>
      </c>
      <c r="AG28" s="10" t="n">
        <v>8914.748295377836</v>
      </c>
      <c r="AH28" s="11">
        <f>AF28-AG28</f>
        <v/>
      </c>
      <c r="AI28" s="9" t="n">
        <v>0</v>
      </c>
      <c r="AJ28" s="10" t="n">
        <v>0</v>
      </c>
      <c r="AK28" s="10" t="n">
        <v>0</v>
      </c>
      <c r="AL28" s="10" t="n">
        <v>0</v>
      </c>
      <c r="AM28" s="10" t="n">
        <v>0</v>
      </c>
      <c r="AN28" s="10" t="n">
        <v>7.575386738378343</v>
      </c>
      <c r="AO28" s="10">
        <f>AM28-AN28</f>
        <v/>
      </c>
      <c r="AP28" s="10" t="n">
        <v>0</v>
      </c>
      <c r="AQ28" s="10" t="n">
        <v>8914.748295377836</v>
      </c>
      <c r="AR28" s="11">
        <f>AP28-AQ28</f>
        <v/>
      </c>
      <c r="AS28" s="9" t="n">
        <v>0</v>
      </c>
      <c r="AT28" s="10" t="n">
        <v>0</v>
      </c>
      <c r="AU28" s="10" t="n">
        <v>0</v>
      </c>
      <c r="AV28" s="10" t="n">
        <v>0</v>
      </c>
      <c r="AW28" s="10" t="n">
        <v>0</v>
      </c>
      <c r="AX28" s="10" t="n">
        <v>3.97239669300592</v>
      </c>
      <c r="AY28" s="10">
        <f>AW28-AX28</f>
        <v/>
      </c>
      <c r="AZ28" s="10" t="n">
        <v>0</v>
      </c>
      <c r="BA28" s="10" t="n">
        <v>4703.803846223297</v>
      </c>
      <c r="BB28" s="11">
        <f>AZ28-BA28</f>
        <v/>
      </c>
      <c r="BD28" s="10">
        <f>SUM(J28,T28,AD28,AN28,AX28)</f>
        <v/>
      </c>
      <c r="BE28" s="10">
        <f>SUM(I28,S28,AC28,AM28,AW28)</f>
        <v/>
      </c>
      <c r="BF28" s="10">
        <f>BE28-BD28</f>
        <v/>
      </c>
      <c r="BG28" s="10">
        <f>SUM(M28,W28,AG28,AQ28,BA28)</f>
        <v/>
      </c>
      <c r="BH28" s="10">
        <f>SUM(L28,V28,AF28,AP28,AZ28)</f>
        <v/>
      </c>
      <c r="BI28" s="10">
        <f>BH28-BG28</f>
        <v/>
      </c>
      <c r="BJ28" s="10">
        <f>IFERROR(BH28/6*30,0)</f>
        <v/>
      </c>
    </row>
    <row r="29">
      <c r="A29" s="8" t="n">
        <v>21</v>
      </c>
      <c r="B29" s="8" t="inlineStr">
        <is>
          <t>2026-03-01</t>
        </is>
      </c>
      <c r="C29" s="8" t="inlineStr">
        <is>
          <t>ПТ</t>
        </is>
      </c>
      <c r="D29" s="8" t="inlineStr">
        <is>
          <t>Петрова Татьяна Андреевна</t>
        </is>
      </c>
      <c r="E29" s="9" t="n">
        <v>8</v>
      </c>
      <c r="F29" s="10" t="n">
        <v>0</v>
      </c>
      <c r="G29" s="10" t="n">
        <v>4</v>
      </c>
      <c r="H29" s="10" t="n">
        <v>0</v>
      </c>
      <c r="I29" s="10" t="n">
        <v>12</v>
      </c>
      <c r="J29" s="10" t="n">
        <v>7.447160017651602</v>
      </c>
      <c r="K29" s="10">
        <f>I29-J29</f>
        <v/>
      </c>
      <c r="L29" s="10" t="n">
        <v>13525</v>
      </c>
      <c r="M29" s="10" t="n">
        <v>11842.70500586855</v>
      </c>
      <c r="N29" s="11">
        <f>L29-M29</f>
        <v/>
      </c>
      <c r="O29" s="9" t="n">
        <v>0</v>
      </c>
      <c r="P29" s="10" t="n">
        <v>0</v>
      </c>
      <c r="Q29" s="10" t="n">
        <v>0</v>
      </c>
      <c r="R29" s="10" t="n">
        <v>0</v>
      </c>
      <c r="S29" s="10" t="n">
        <v>0</v>
      </c>
      <c r="T29" s="10" t="n">
        <v>8.95272978171986</v>
      </c>
      <c r="U29" s="10">
        <f>S29-T29</f>
        <v/>
      </c>
      <c r="V29" s="10" t="n">
        <v>0</v>
      </c>
      <c r="W29" s="10" t="n">
        <v>14360.09712528646</v>
      </c>
      <c r="X29" s="11">
        <f>V29-W29</f>
        <v/>
      </c>
      <c r="Y29" s="9" t="n">
        <v>0</v>
      </c>
      <c r="Z29" s="10" t="n">
        <v>0</v>
      </c>
      <c r="AA29" s="10" t="n">
        <v>0</v>
      </c>
      <c r="AB29" s="10" t="n">
        <v>0</v>
      </c>
      <c r="AC29" s="10" t="n">
        <v>0</v>
      </c>
      <c r="AD29" s="10" t="n">
        <v>8.95272978171986</v>
      </c>
      <c r="AE29" s="10">
        <f>AC29-AD29</f>
        <v/>
      </c>
      <c r="AF29" s="10" t="n">
        <v>0</v>
      </c>
      <c r="AG29" s="10" t="n">
        <v>14360.09712528646</v>
      </c>
      <c r="AH29" s="11">
        <f>AF29-AG29</f>
        <v/>
      </c>
      <c r="AI29" s="9" t="n">
        <v>0</v>
      </c>
      <c r="AJ29" s="10" t="n">
        <v>0</v>
      </c>
      <c r="AK29" s="10" t="n">
        <v>0</v>
      </c>
      <c r="AL29" s="10" t="n">
        <v>0</v>
      </c>
      <c r="AM29" s="10" t="n">
        <v>0</v>
      </c>
      <c r="AN29" s="10" t="n">
        <v>8.95272978171986</v>
      </c>
      <c r="AO29" s="10">
        <f>AM29-AN29</f>
        <v/>
      </c>
      <c r="AP29" s="10" t="n">
        <v>0</v>
      </c>
      <c r="AQ29" s="10" t="n">
        <v>14360.09712528646</v>
      </c>
      <c r="AR29" s="11">
        <f>AP29-AQ29</f>
        <v/>
      </c>
      <c r="AS29" s="9" t="n">
        <v>0</v>
      </c>
      <c r="AT29" s="10" t="n">
        <v>0</v>
      </c>
      <c r="AU29" s="10" t="n">
        <v>0</v>
      </c>
      <c r="AV29" s="10" t="n">
        <v>0</v>
      </c>
      <c r="AW29" s="10" t="n">
        <v>0</v>
      </c>
      <c r="AX29" s="10" t="n">
        <v>4.694650637188815</v>
      </c>
      <c r="AY29" s="10">
        <f>AW29-AX29</f>
        <v/>
      </c>
      <c r="AZ29" s="10" t="n">
        <v>0</v>
      </c>
      <c r="BA29" s="10" t="n">
        <v>7577.003618272063</v>
      </c>
      <c r="BB29" s="11">
        <f>AZ29-BA29</f>
        <v/>
      </c>
      <c r="BD29" s="10">
        <f>SUM(J29,T29,AD29,AN29,AX29)</f>
        <v/>
      </c>
      <c r="BE29" s="10">
        <f>SUM(I29,S29,AC29,AM29,AW29)</f>
        <v/>
      </c>
      <c r="BF29" s="10">
        <f>BE29-BD29</f>
        <v/>
      </c>
      <c r="BG29" s="10">
        <f>SUM(M29,W29,AG29,AQ29,BA29)</f>
        <v/>
      </c>
      <c r="BH29" s="10">
        <f>SUM(L29,V29,AF29,AP29,AZ29)</f>
        <v/>
      </c>
      <c r="BI29" s="10">
        <f>BH29-BG29</f>
        <v/>
      </c>
      <c r="BJ29" s="10">
        <f>IFERROR(BH29/6*30,0)</f>
        <v/>
      </c>
    </row>
    <row r="30">
      <c r="A30" s="8" t="n">
        <v>22</v>
      </c>
      <c r="B30" s="8" t="inlineStr">
        <is>
          <t>2026-03-01</t>
        </is>
      </c>
      <c r="C30" s="8" t="inlineStr">
        <is>
          <t>ПТ</t>
        </is>
      </c>
      <c r="D30" s="8" t="inlineStr">
        <is>
          <t>Пузощатова Екатерина Викторовна</t>
        </is>
      </c>
      <c r="E30" s="9" t="n">
        <v>10</v>
      </c>
      <c r="F30" s="10" t="n">
        <v>0</v>
      </c>
      <c r="G30" s="10" t="n">
        <v>0</v>
      </c>
      <c r="H30" s="10" t="n">
        <v>0</v>
      </c>
      <c r="I30" s="10" t="n">
        <v>10</v>
      </c>
      <c r="J30" s="10" t="n">
        <v>7.065254375720751</v>
      </c>
      <c r="K30" s="10">
        <f>I30-J30</f>
        <v/>
      </c>
      <c r="L30" s="10" t="n">
        <v>17775</v>
      </c>
      <c r="M30" s="10" t="n">
        <v>10194.20046905165</v>
      </c>
      <c r="N30" s="11">
        <f>L30-M30</f>
        <v/>
      </c>
      <c r="O30" s="9" t="n">
        <v>0</v>
      </c>
      <c r="P30" s="10" t="n">
        <v>0</v>
      </c>
      <c r="Q30" s="10" t="n">
        <v>0</v>
      </c>
      <c r="R30" s="10" t="n">
        <v>0</v>
      </c>
      <c r="S30" s="10" t="n">
        <v>0</v>
      </c>
      <c r="T30" s="10" t="n">
        <v>8.493615433939354</v>
      </c>
      <c r="U30" s="10">
        <f>S30-T30</f>
        <v/>
      </c>
      <c r="V30" s="10" t="n">
        <v>0</v>
      </c>
      <c r="W30" s="10" t="n">
        <v>12361.17160544659</v>
      </c>
      <c r="X30" s="11">
        <f>V30-W30</f>
        <v/>
      </c>
      <c r="Y30" s="9" t="n">
        <v>0</v>
      </c>
      <c r="Z30" s="10" t="n">
        <v>0</v>
      </c>
      <c r="AA30" s="10" t="n">
        <v>0</v>
      </c>
      <c r="AB30" s="10" t="n">
        <v>0</v>
      </c>
      <c r="AC30" s="10" t="n">
        <v>0</v>
      </c>
      <c r="AD30" s="10" t="n">
        <v>8.493615433939354</v>
      </c>
      <c r="AE30" s="10">
        <f>AC30-AD30</f>
        <v/>
      </c>
      <c r="AF30" s="10" t="n">
        <v>0</v>
      </c>
      <c r="AG30" s="10" t="n">
        <v>12361.17160544659</v>
      </c>
      <c r="AH30" s="11">
        <f>AF30-AG30</f>
        <v/>
      </c>
      <c r="AI30" s="9" t="n">
        <v>0</v>
      </c>
      <c r="AJ30" s="10" t="n">
        <v>0</v>
      </c>
      <c r="AK30" s="10" t="n">
        <v>0</v>
      </c>
      <c r="AL30" s="10" t="n">
        <v>0</v>
      </c>
      <c r="AM30" s="10" t="n">
        <v>0</v>
      </c>
      <c r="AN30" s="10" t="n">
        <v>8.493615433939354</v>
      </c>
      <c r="AO30" s="10">
        <f>AM30-AN30</f>
        <v/>
      </c>
      <c r="AP30" s="10" t="n">
        <v>0</v>
      </c>
      <c r="AQ30" s="10" t="n">
        <v>12361.17160544659</v>
      </c>
      <c r="AR30" s="11">
        <f>AP30-AQ30</f>
        <v/>
      </c>
      <c r="AS30" s="9" t="n">
        <v>0</v>
      </c>
      <c r="AT30" s="10" t="n">
        <v>0</v>
      </c>
      <c r="AU30" s="10" t="n">
        <v>0</v>
      </c>
      <c r="AV30" s="10" t="n">
        <v>0</v>
      </c>
      <c r="AW30" s="10" t="n">
        <v>0</v>
      </c>
      <c r="AX30" s="10" t="n">
        <v>4.453899322461183</v>
      </c>
      <c r="AY30" s="10">
        <f>AW30-AX30</f>
        <v/>
      </c>
      <c r="AZ30" s="10" t="n">
        <v>0</v>
      </c>
      <c r="BA30" s="10" t="n">
        <v>6522.284714608592</v>
      </c>
      <c r="BB30" s="11">
        <f>AZ30-BA30</f>
        <v/>
      </c>
      <c r="BD30" s="10">
        <f>SUM(J30,T30,AD30,AN30,AX30)</f>
        <v/>
      </c>
      <c r="BE30" s="10">
        <f>SUM(I30,S30,AC30,AM30,AW30)</f>
        <v/>
      </c>
      <c r="BF30" s="10">
        <f>BE30-BD30</f>
        <v/>
      </c>
      <c r="BG30" s="10">
        <f>SUM(M30,W30,AG30,AQ30,BA30)</f>
        <v/>
      </c>
      <c r="BH30" s="10">
        <f>SUM(L30,V30,AF30,AP30,AZ30)</f>
        <v/>
      </c>
      <c r="BI30" s="10">
        <f>BH30-BG30</f>
        <v/>
      </c>
      <c r="BJ30" s="10">
        <f>IFERROR(BH30/6*30,0)</f>
        <v/>
      </c>
    </row>
    <row r="31">
      <c r="A31" s="8" t="n">
        <v>23</v>
      </c>
      <c r="B31" s="8" t="inlineStr">
        <is>
          <t>2026-03-01</t>
        </is>
      </c>
      <c r="C31" s="8" t="inlineStr">
        <is>
          <t>ТВК</t>
        </is>
      </c>
      <c r="D31" s="8" t="inlineStr">
        <is>
          <t>Стрежнев Сергей Александрович</t>
        </is>
      </c>
      <c r="E31" s="9" t="n">
        <v>22</v>
      </c>
      <c r="F31" s="10" t="n">
        <v>0</v>
      </c>
      <c r="G31" s="10" t="n">
        <v>1</v>
      </c>
      <c r="H31" s="10" t="n">
        <v>0</v>
      </c>
      <c r="I31" s="10" t="n">
        <v>23</v>
      </c>
      <c r="J31" s="10" t="n">
        <v>14.70336721433778</v>
      </c>
      <c r="K31" s="10">
        <f>I31-J31</f>
        <v/>
      </c>
      <c r="L31" s="10" t="n">
        <v>50886.58</v>
      </c>
      <c r="M31" s="10" t="n">
        <v>32647.96916017843</v>
      </c>
      <c r="N31" s="11">
        <f>L31-M31</f>
        <v/>
      </c>
      <c r="O31" s="9" t="n">
        <v>0</v>
      </c>
      <c r="P31" s="10" t="n">
        <v>0</v>
      </c>
      <c r="Q31" s="10" t="n">
        <v>0</v>
      </c>
      <c r="R31" s="10" t="n">
        <v>0</v>
      </c>
      <c r="S31" s="10" t="n">
        <v>0</v>
      </c>
      <c r="T31" s="10" t="n">
        <v>17.67590238954947</v>
      </c>
      <c r="U31" s="10">
        <f>S31-T31</f>
        <v/>
      </c>
      <c r="V31" s="10" t="n">
        <v>0</v>
      </c>
      <c r="W31" s="10" t="n">
        <v>39587.91575498972</v>
      </c>
      <c r="X31" s="11">
        <f>V31-W31</f>
        <v/>
      </c>
      <c r="Y31" s="9" t="n">
        <v>0</v>
      </c>
      <c r="Z31" s="10" t="n">
        <v>0</v>
      </c>
      <c r="AA31" s="10" t="n">
        <v>0</v>
      </c>
      <c r="AB31" s="10" t="n">
        <v>0</v>
      </c>
      <c r="AC31" s="10" t="n">
        <v>0</v>
      </c>
      <c r="AD31" s="10" t="n">
        <v>17.67590238954947</v>
      </c>
      <c r="AE31" s="10">
        <f>AC31-AD31</f>
        <v/>
      </c>
      <c r="AF31" s="10" t="n">
        <v>0</v>
      </c>
      <c r="AG31" s="10" t="n">
        <v>39587.91575498972</v>
      </c>
      <c r="AH31" s="11">
        <f>AF31-AG31</f>
        <v/>
      </c>
      <c r="AI31" s="9" t="n">
        <v>0</v>
      </c>
      <c r="AJ31" s="10" t="n">
        <v>0</v>
      </c>
      <c r="AK31" s="10" t="n">
        <v>0</v>
      </c>
      <c r="AL31" s="10" t="n">
        <v>0</v>
      </c>
      <c r="AM31" s="10" t="n">
        <v>0</v>
      </c>
      <c r="AN31" s="10" t="n">
        <v>17.67590238954947</v>
      </c>
      <c r="AO31" s="10">
        <f>AM31-AN31</f>
        <v/>
      </c>
      <c r="AP31" s="10" t="n">
        <v>0</v>
      </c>
      <c r="AQ31" s="10" t="n">
        <v>39587.91575498972</v>
      </c>
      <c r="AR31" s="11">
        <f>AP31-AQ31</f>
        <v/>
      </c>
      <c r="AS31" s="9" t="n">
        <v>0</v>
      </c>
      <c r="AT31" s="10" t="n">
        <v>0</v>
      </c>
      <c r="AU31" s="10" t="n">
        <v>0</v>
      </c>
      <c r="AV31" s="10" t="n">
        <v>0</v>
      </c>
      <c r="AW31" s="10" t="n">
        <v>0</v>
      </c>
      <c r="AX31" s="10" t="n">
        <v>9.268925617013814</v>
      </c>
      <c r="AY31" s="10">
        <f>AW31-AX31</f>
        <v/>
      </c>
      <c r="AZ31" s="10" t="n">
        <v>0</v>
      </c>
      <c r="BA31" s="10" t="n">
        <v>20888.28357485242</v>
      </c>
      <c r="BB31" s="11">
        <f>AZ31-BA31</f>
        <v/>
      </c>
      <c r="BD31" s="10">
        <f>SUM(J31,T31,AD31,AN31,AX31)</f>
        <v/>
      </c>
      <c r="BE31" s="10">
        <f>SUM(I31,S31,AC31,AM31,AW31)</f>
        <v/>
      </c>
      <c r="BF31" s="10">
        <f>BE31-BD31</f>
        <v/>
      </c>
      <c r="BG31" s="10">
        <f>SUM(M31,W31,AG31,AQ31,BA31)</f>
        <v/>
      </c>
      <c r="BH31" s="10">
        <f>SUM(L31,V31,AF31,AP31,AZ31)</f>
        <v/>
      </c>
      <c r="BI31" s="10">
        <f>BH31-BG31</f>
        <v/>
      </c>
      <c r="BJ31" s="10">
        <f>IFERROR(BH31/6*30,0)</f>
        <v/>
      </c>
    </row>
    <row r="32">
      <c r="A32" s="8" t="n">
        <v>24</v>
      </c>
      <c r="B32" s="8" t="inlineStr">
        <is>
          <t>2026-03-01</t>
        </is>
      </c>
      <c r="C32" s="8" t="inlineStr">
        <is>
          <t>МТ</t>
        </is>
      </c>
      <c r="D32" s="8" t="inlineStr">
        <is>
          <t>Шуваев Данил Александрович</t>
        </is>
      </c>
      <c r="E32" s="9" t="n">
        <v>28</v>
      </c>
      <c r="F32" s="10" t="n">
        <v>0</v>
      </c>
      <c r="G32" s="10" t="n">
        <v>0</v>
      </c>
      <c r="H32" s="10" t="n">
        <v>2</v>
      </c>
      <c r="I32" s="10" t="n">
        <v>30</v>
      </c>
      <c r="J32" s="10" t="n">
        <v>33.03483802701864</v>
      </c>
      <c r="K32" s="10">
        <f>I32-J32</f>
        <v/>
      </c>
      <c r="L32" s="10" t="n">
        <v>56064.38</v>
      </c>
      <c r="M32" s="10" t="n">
        <v>55537.54939552116</v>
      </c>
      <c r="N32" s="11">
        <f>L32-M32</f>
        <v/>
      </c>
      <c r="O32" s="9" t="n">
        <v>0</v>
      </c>
      <c r="P32" s="10" t="n">
        <v>0</v>
      </c>
      <c r="Q32" s="10" t="n">
        <v>0</v>
      </c>
      <c r="R32" s="10" t="n">
        <v>0</v>
      </c>
      <c r="S32" s="10" t="n">
        <v>0</v>
      </c>
      <c r="T32" s="10" t="n">
        <v>39.71339108301374</v>
      </c>
      <c r="U32" s="10">
        <f>S32-T32</f>
        <v/>
      </c>
      <c r="V32" s="10" t="n">
        <v>0</v>
      </c>
      <c r="W32" s="10" t="n">
        <v>67343.11147874341</v>
      </c>
      <c r="X32" s="11">
        <f>V32-W32</f>
        <v/>
      </c>
      <c r="Y32" s="9" t="n">
        <v>0</v>
      </c>
      <c r="Z32" s="10" t="n">
        <v>0</v>
      </c>
      <c r="AA32" s="10" t="n">
        <v>0</v>
      </c>
      <c r="AB32" s="10" t="n">
        <v>0</v>
      </c>
      <c r="AC32" s="10" t="n">
        <v>0</v>
      </c>
      <c r="AD32" s="10" t="n">
        <v>39.71339108301374</v>
      </c>
      <c r="AE32" s="10">
        <f>AC32-AD32</f>
        <v/>
      </c>
      <c r="AF32" s="10" t="n">
        <v>0</v>
      </c>
      <c r="AG32" s="10" t="n">
        <v>67343.11147874341</v>
      </c>
      <c r="AH32" s="11">
        <f>AF32-AG32</f>
        <v/>
      </c>
      <c r="AI32" s="9" t="n">
        <v>0</v>
      </c>
      <c r="AJ32" s="10" t="n">
        <v>0</v>
      </c>
      <c r="AK32" s="10" t="n">
        <v>0</v>
      </c>
      <c r="AL32" s="10" t="n">
        <v>0</v>
      </c>
      <c r="AM32" s="10" t="n">
        <v>0</v>
      </c>
      <c r="AN32" s="10" t="n">
        <v>39.71339108301374</v>
      </c>
      <c r="AO32" s="10">
        <f>AM32-AN32</f>
        <v/>
      </c>
      <c r="AP32" s="10" t="n">
        <v>0</v>
      </c>
      <c r="AQ32" s="10" t="n">
        <v>67343.11147874341</v>
      </c>
      <c r="AR32" s="11">
        <f>AP32-AQ32</f>
        <v/>
      </c>
      <c r="AS32" s="9" t="n">
        <v>0</v>
      </c>
      <c r="AT32" s="10" t="n">
        <v>0</v>
      </c>
      <c r="AU32" s="10" t="n">
        <v>0</v>
      </c>
      <c r="AV32" s="10" t="n">
        <v>0</v>
      </c>
      <c r="AW32" s="10" t="n">
        <v>0</v>
      </c>
      <c r="AX32" s="10" t="n">
        <v>20.82498872394013</v>
      </c>
      <c r="AY32" s="10">
        <f>AW32-AX32</f>
        <v/>
      </c>
      <c r="AZ32" s="10" t="n">
        <v>0</v>
      </c>
      <c r="BA32" s="10" t="n">
        <v>35533.11616824867</v>
      </c>
      <c r="BB32" s="11">
        <f>AZ32-BA32</f>
        <v/>
      </c>
      <c r="BD32" s="10">
        <f>SUM(J32,T32,AD32,AN32,AX32)</f>
        <v/>
      </c>
      <c r="BE32" s="10">
        <f>SUM(I32,S32,AC32,AM32,AW32)</f>
        <v/>
      </c>
      <c r="BF32" s="10">
        <f>BE32-BD32</f>
        <v/>
      </c>
      <c r="BG32" s="10">
        <f>SUM(M32,W32,AG32,AQ32,BA32)</f>
        <v/>
      </c>
      <c r="BH32" s="10">
        <f>SUM(L32,V32,AF32,AP32,AZ32)</f>
        <v/>
      </c>
      <c r="BI32" s="10">
        <f>BH32-BG32</f>
        <v/>
      </c>
      <c r="BJ32" s="10">
        <f>IFERROR(BH32/6*30,0)</f>
        <v/>
      </c>
    </row>
    <row r="33">
      <c r="A33" s="8" t="n">
        <v>25</v>
      </c>
      <c r="B33" s="8" t="inlineStr"/>
      <c r="C33" s="8" t="inlineStr">
        <is>
          <t>Вне плана</t>
        </is>
      </c>
      <c r="D33" s="8" t="inlineStr">
        <is>
          <t>Шумилова Наталья Альбертовна</t>
        </is>
      </c>
      <c r="E33" s="9" t="n">
        <v>1</v>
      </c>
      <c r="F33" s="10" t="n">
        <v>0</v>
      </c>
      <c r="G33" s="10" t="n">
        <v>0</v>
      </c>
      <c r="H33" s="10" t="n">
        <v>0</v>
      </c>
      <c r="I33" s="10" t="n">
        <v>1</v>
      </c>
      <c r="J33" s="10" t="n">
        <v>0</v>
      </c>
      <c r="K33" s="10">
        <f>I33-J33</f>
        <v/>
      </c>
      <c r="L33" s="10" t="n">
        <v>1727.5</v>
      </c>
      <c r="M33" s="10" t="n">
        <v>0</v>
      </c>
      <c r="N33" s="11">
        <f>L33-M33</f>
        <v/>
      </c>
      <c r="O33" s="9" t="n">
        <v>0</v>
      </c>
      <c r="P33" s="10" t="n">
        <v>0</v>
      </c>
      <c r="Q33" s="10" t="n">
        <v>0</v>
      </c>
      <c r="R33" s="10" t="n">
        <v>0</v>
      </c>
      <c r="S33" s="10" t="n">
        <v>0</v>
      </c>
      <c r="T33" s="10" t="n">
        <v>0</v>
      </c>
      <c r="U33" s="10">
        <f>S33-T33</f>
        <v/>
      </c>
      <c r="V33" s="10" t="n">
        <v>0</v>
      </c>
      <c r="W33" s="10" t="n">
        <v>0</v>
      </c>
      <c r="X33" s="11">
        <f>V33-W33</f>
        <v/>
      </c>
      <c r="Y33" s="9" t="n">
        <v>0</v>
      </c>
      <c r="Z33" s="10" t="n">
        <v>0</v>
      </c>
      <c r="AA33" s="10" t="n">
        <v>0</v>
      </c>
      <c r="AB33" s="10" t="n">
        <v>0</v>
      </c>
      <c r="AC33" s="10" t="n">
        <v>0</v>
      </c>
      <c r="AD33" s="10" t="n">
        <v>0</v>
      </c>
      <c r="AE33" s="10">
        <f>AC33-AD33</f>
        <v/>
      </c>
      <c r="AF33" s="10" t="n">
        <v>0</v>
      </c>
      <c r="AG33" s="10" t="n">
        <v>0</v>
      </c>
      <c r="AH33" s="11">
        <f>AF33-AG33</f>
        <v/>
      </c>
      <c r="AI33" s="9" t="n">
        <v>0</v>
      </c>
      <c r="AJ33" s="10" t="n">
        <v>0</v>
      </c>
      <c r="AK33" s="10" t="n">
        <v>0</v>
      </c>
      <c r="AL33" s="10" t="n">
        <v>0</v>
      </c>
      <c r="AM33" s="10" t="n">
        <v>0</v>
      </c>
      <c r="AN33" s="10" t="n">
        <v>0</v>
      </c>
      <c r="AO33" s="10">
        <f>AM33-AN33</f>
        <v/>
      </c>
      <c r="AP33" s="10" t="n">
        <v>0</v>
      </c>
      <c r="AQ33" s="10" t="n">
        <v>0</v>
      </c>
      <c r="AR33" s="11">
        <f>AP33-AQ33</f>
        <v/>
      </c>
      <c r="AS33" s="9" t="n">
        <v>0</v>
      </c>
      <c r="AT33" s="10" t="n">
        <v>0</v>
      </c>
      <c r="AU33" s="10" t="n">
        <v>0</v>
      </c>
      <c r="AV33" s="10" t="n">
        <v>0</v>
      </c>
      <c r="AW33" s="10" t="n">
        <v>0</v>
      </c>
      <c r="AX33" s="10" t="n">
        <v>0</v>
      </c>
      <c r="AY33" s="10">
        <f>AW33-AX33</f>
        <v/>
      </c>
      <c r="AZ33" s="10" t="n">
        <v>0</v>
      </c>
      <c r="BA33" s="10" t="n">
        <v>0</v>
      </c>
      <c r="BB33" s="11">
        <f>AZ33-BA33</f>
        <v/>
      </c>
      <c r="BD33" s="10">
        <f>SUM(J33,T33,AD33,AN33,AX33)</f>
        <v/>
      </c>
      <c r="BE33" s="10">
        <f>SUM(I33,S33,AC33,AM33,AW33)</f>
        <v/>
      </c>
      <c r="BF33" s="10">
        <f>BE33-BD33</f>
        <v/>
      </c>
      <c r="BG33" s="10">
        <f>SUM(M33,W33,AG33,AQ33,BA33)</f>
        <v/>
      </c>
      <c r="BH33" s="10">
        <f>SUM(L33,V33,AF33,AP33,AZ33)</f>
        <v/>
      </c>
      <c r="BI33" s="10">
        <f>BH33-BG33</f>
        <v/>
      </c>
      <c r="BJ33" s="10">
        <f>IFERROR(BH33/6*30,0)</f>
        <v/>
      </c>
    </row>
    <row r="34">
      <c r="A34" s="7" t="n"/>
      <c r="B34" s="7" t="n"/>
      <c r="C34" s="7" t="n"/>
      <c r="D34" s="7" t="inlineStr">
        <is>
          <t>Итого ТРЕНАЖЕРНЫЙ ЗАЛ</t>
        </is>
      </c>
      <c r="E34" s="12">
        <f>SUM(E16:E33)</f>
        <v/>
      </c>
      <c r="F34" s="13">
        <f>SUM(F16:F33)</f>
        <v/>
      </c>
      <c r="G34" s="13">
        <f>SUM(G16:G33)</f>
        <v/>
      </c>
      <c r="H34" s="13">
        <f>SUM(H16:H33)</f>
        <v/>
      </c>
      <c r="I34" s="13">
        <f>SUM(I16:I33)</f>
        <v/>
      </c>
      <c r="J34" s="13">
        <f>SUM(J16:J33)</f>
        <v/>
      </c>
      <c r="K34" s="13">
        <f>SUM(K16:K33)</f>
        <v/>
      </c>
      <c r="L34" s="13">
        <f>SUM(L16:L33)</f>
        <v/>
      </c>
      <c r="M34" s="13">
        <f>SUM(M16:M33)</f>
        <v/>
      </c>
      <c r="N34" s="14">
        <f>SUM(N16:N33)</f>
        <v/>
      </c>
      <c r="O34" s="12">
        <f>SUM(O16:O33)</f>
        <v/>
      </c>
      <c r="P34" s="13">
        <f>SUM(P16:P33)</f>
        <v/>
      </c>
      <c r="Q34" s="13">
        <f>SUM(Q16:Q33)</f>
        <v/>
      </c>
      <c r="R34" s="13">
        <f>SUM(R16:R33)</f>
        <v/>
      </c>
      <c r="S34" s="13">
        <f>SUM(S16:S33)</f>
        <v/>
      </c>
      <c r="T34" s="13">
        <f>SUM(T16:T33)</f>
        <v/>
      </c>
      <c r="U34" s="13">
        <f>SUM(U16:U33)</f>
        <v/>
      </c>
      <c r="V34" s="13">
        <f>SUM(V16:V33)</f>
        <v/>
      </c>
      <c r="W34" s="13">
        <f>SUM(W16:W33)</f>
        <v/>
      </c>
      <c r="X34" s="14">
        <f>SUM(X16:X33)</f>
        <v/>
      </c>
      <c r="Y34" s="12">
        <f>SUM(Y16:Y33)</f>
        <v/>
      </c>
      <c r="Z34" s="13">
        <f>SUM(Z16:Z33)</f>
        <v/>
      </c>
      <c r="AA34" s="13">
        <f>SUM(AA16:AA33)</f>
        <v/>
      </c>
      <c r="AB34" s="13">
        <f>SUM(AB16:AB33)</f>
        <v/>
      </c>
      <c r="AC34" s="13">
        <f>SUM(AC16:AC33)</f>
        <v/>
      </c>
      <c r="AD34" s="13">
        <f>SUM(AD16:AD33)</f>
        <v/>
      </c>
      <c r="AE34" s="13">
        <f>SUM(AE16:AE33)</f>
        <v/>
      </c>
      <c r="AF34" s="13">
        <f>SUM(AF16:AF33)</f>
        <v/>
      </c>
      <c r="AG34" s="13">
        <f>SUM(AG16:AG33)</f>
        <v/>
      </c>
      <c r="AH34" s="14">
        <f>SUM(AH16:AH33)</f>
        <v/>
      </c>
      <c r="AI34" s="12">
        <f>SUM(AI16:AI33)</f>
        <v/>
      </c>
      <c r="AJ34" s="13">
        <f>SUM(AJ16:AJ33)</f>
        <v/>
      </c>
      <c r="AK34" s="13">
        <f>SUM(AK16:AK33)</f>
        <v/>
      </c>
      <c r="AL34" s="13">
        <f>SUM(AL16:AL33)</f>
        <v/>
      </c>
      <c r="AM34" s="13">
        <f>SUM(AM16:AM33)</f>
        <v/>
      </c>
      <c r="AN34" s="13">
        <f>SUM(AN16:AN33)</f>
        <v/>
      </c>
      <c r="AO34" s="13">
        <f>SUM(AO16:AO33)</f>
        <v/>
      </c>
      <c r="AP34" s="13">
        <f>SUM(AP16:AP33)</f>
        <v/>
      </c>
      <c r="AQ34" s="13">
        <f>SUM(AQ16:AQ33)</f>
        <v/>
      </c>
      <c r="AR34" s="14">
        <f>SUM(AR16:AR33)</f>
        <v/>
      </c>
      <c r="AS34" s="12">
        <f>SUM(AS16:AS33)</f>
        <v/>
      </c>
      <c r="AT34" s="13">
        <f>SUM(AT16:AT33)</f>
        <v/>
      </c>
      <c r="AU34" s="13">
        <f>SUM(AU16:AU33)</f>
        <v/>
      </c>
      <c r="AV34" s="13">
        <f>SUM(AV16:AV33)</f>
        <v/>
      </c>
      <c r="AW34" s="13">
        <f>SUM(AW16:AW33)</f>
        <v/>
      </c>
      <c r="AX34" s="13">
        <f>SUM(AX16:AX33)</f>
        <v/>
      </c>
      <c r="AY34" s="13">
        <f>SUM(AY16:AY33)</f>
        <v/>
      </c>
      <c r="AZ34" s="13">
        <f>SUM(AZ16:AZ33)</f>
        <v/>
      </c>
      <c r="BA34" s="13">
        <f>SUM(BA16:BA33)</f>
        <v/>
      </c>
      <c r="BB34" s="14">
        <f>SUM(BB16:BB33)</f>
        <v/>
      </c>
      <c r="BC34" s="7">
        <f>SUM(BC16:BC33)</f>
        <v/>
      </c>
      <c r="BD34" s="13">
        <f>SUM(BD16:BD33)</f>
        <v/>
      </c>
      <c r="BE34" s="13">
        <f>SUM(BE16:BE33)</f>
        <v/>
      </c>
      <c r="BF34" s="13">
        <f>BE34-BD34</f>
        <v/>
      </c>
      <c r="BG34" s="13">
        <f>SUM(BG16:BG33)</f>
        <v/>
      </c>
      <c r="BH34" s="13">
        <f>SUM(BH16:BH33)</f>
        <v/>
      </c>
      <c r="BI34" s="13">
        <f>BH34-BG34</f>
        <v/>
      </c>
      <c r="BJ34" s="13">
        <f>IFERROR(BH34/6*30,0)</f>
        <v/>
      </c>
    </row>
    <row r="36">
      <c r="A36" s="7" t="n"/>
      <c r="B36" s="7" t="n"/>
      <c r="C36" s="7" t="n"/>
      <c r="D36" s="7" t="inlineStr">
        <is>
          <t>ГРУППОВЫЕ ПРОГРАММЫ</t>
        </is>
      </c>
      <c r="E36" s="7" t="n"/>
      <c r="F36" s="7" t="n"/>
      <c r="G36" s="7" t="n"/>
      <c r="H36" s="7" t="n"/>
      <c r="I36" s="7" t="n"/>
      <c r="J36" s="7" t="n"/>
      <c r="K36" s="7" t="n"/>
      <c r="L36" s="7" t="n"/>
      <c r="M36" s="7" t="n"/>
      <c r="N36" s="7" t="n"/>
      <c r="O36" s="7" t="n"/>
      <c r="P36" s="7" t="n"/>
      <c r="Q36" s="7" t="n"/>
      <c r="R36" s="7" t="n"/>
      <c r="S36" s="7" t="n"/>
      <c r="T36" s="7" t="n"/>
      <c r="U36" s="7" t="n"/>
      <c r="V36" s="7" t="n"/>
      <c r="W36" s="7" t="n"/>
      <c r="X36" s="7" t="n"/>
      <c r="Y36" s="7" t="n"/>
      <c r="Z36" s="7" t="n"/>
      <c r="AA36" s="7" t="n"/>
      <c r="AB36" s="7" t="n"/>
      <c r="AC36" s="7" t="n"/>
      <c r="AD36" s="7" t="n"/>
      <c r="AE36" s="7" t="n"/>
      <c r="AF36" s="7" t="n"/>
      <c r="AG36" s="7" t="n"/>
      <c r="AH36" s="7" t="n"/>
      <c r="AI36" s="7" t="n"/>
      <c r="AJ36" s="7" t="n"/>
      <c r="AK36" s="7" t="n"/>
      <c r="AL36" s="7" t="n"/>
      <c r="AM36" s="7" t="n"/>
      <c r="AN36" s="7" t="n"/>
      <c r="AO36" s="7" t="n"/>
      <c r="AP36" s="7" t="n"/>
      <c r="AQ36" s="7" t="n"/>
      <c r="AR36" s="7" t="n"/>
      <c r="AS36" s="7" t="n"/>
      <c r="AT36" s="7" t="n"/>
      <c r="AU36" s="7" t="n"/>
      <c r="AV36" s="7" t="n"/>
      <c r="AW36" s="7" t="n"/>
      <c r="AX36" s="7" t="n"/>
      <c r="AY36" s="7" t="n"/>
      <c r="AZ36" s="7" t="n"/>
      <c r="BA36" s="7" t="n"/>
      <c r="BB36" s="7" t="n"/>
      <c r="BC36" s="7" t="n"/>
      <c r="BD36" s="7" t="n"/>
      <c r="BE36" s="7" t="n"/>
      <c r="BF36" s="7" t="n"/>
      <c r="BG36" s="7" t="n"/>
      <c r="BH36" s="7" t="n"/>
      <c r="BI36" s="7" t="n"/>
      <c r="BJ36" s="7" t="n"/>
    </row>
    <row r="37">
      <c r="A37" s="8" t="n">
        <v>26</v>
      </c>
      <c r="B37" s="8" t="inlineStr">
        <is>
          <t>2026-03-01</t>
        </is>
      </c>
      <c r="C37" s="8" t="inlineStr">
        <is>
          <t>ПТ</t>
        </is>
      </c>
      <c r="D37" s="8" t="inlineStr">
        <is>
          <t>Блинова Мария Александровна</t>
        </is>
      </c>
      <c r="E37" s="9" t="n">
        <v>1</v>
      </c>
      <c r="F37" s="10" t="n">
        <v>19</v>
      </c>
      <c r="G37" s="10" t="n">
        <v>1</v>
      </c>
      <c r="H37" s="10" t="n">
        <v>0</v>
      </c>
      <c r="I37" s="10" t="n">
        <v>21</v>
      </c>
      <c r="J37" s="10" t="n">
        <v>23.29624415778193</v>
      </c>
      <c r="K37" s="10">
        <f>I37-J37</f>
        <v/>
      </c>
      <c r="L37" s="10" t="n">
        <v>14765.5</v>
      </c>
      <c r="M37" s="10" t="n">
        <v>18190.3948890141</v>
      </c>
      <c r="N37" s="11">
        <f>L37-M37</f>
        <v/>
      </c>
      <c r="O37" s="9" t="n">
        <v>0</v>
      </c>
      <c r="P37" s="10" t="n">
        <v>0</v>
      </c>
      <c r="Q37" s="10" t="n">
        <v>0</v>
      </c>
      <c r="R37" s="10" t="n">
        <v>0</v>
      </c>
      <c r="S37" s="10" t="n">
        <v>0</v>
      </c>
      <c r="T37" s="10" t="n">
        <v>28.00597521461084</v>
      </c>
      <c r="U37" s="10">
        <f>S37-T37</f>
        <v/>
      </c>
      <c r="V37" s="10" t="n">
        <v>0</v>
      </c>
      <c r="W37" s="10" t="n">
        <v>22057.10918444001</v>
      </c>
      <c r="X37" s="11">
        <f>V37-W37</f>
        <v/>
      </c>
      <c r="Y37" s="9" t="n">
        <v>0</v>
      </c>
      <c r="Z37" s="10" t="n">
        <v>0</v>
      </c>
      <c r="AA37" s="10" t="n">
        <v>0</v>
      </c>
      <c r="AB37" s="10" t="n">
        <v>0</v>
      </c>
      <c r="AC37" s="10" t="n">
        <v>0</v>
      </c>
      <c r="AD37" s="10" t="n">
        <v>28.00597521461084</v>
      </c>
      <c r="AE37" s="10">
        <f>AC37-AD37</f>
        <v/>
      </c>
      <c r="AF37" s="10" t="n">
        <v>0</v>
      </c>
      <c r="AG37" s="10" t="n">
        <v>22057.10918444001</v>
      </c>
      <c r="AH37" s="11">
        <f>AF37-AG37</f>
        <v/>
      </c>
      <c r="AI37" s="9" t="n">
        <v>0</v>
      </c>
      <c r="AJ37" s="10" t="n">
        <v>0</v>
      </c>
      <c r="AK37" s="10" t="n">
        <v>0</v>
      </c>
      <c r="AL37" s="10" t="n">
        <v>0</v>
      </c>
      <c r="AM37" s="10" t="n">
        <v>0</v>
      </c>
      <c r="AN37" s="10" t="n">
        <v>28.00597521461084</v>
      </c>
      <c r="AO37" s="10">
        <f>AM37-AN37</f>
        <v/>
      </c>
      <c r="AP37" s="10" t="n">
        <v>0</v>
      </c>
      <c r="AQ37" s="10" t="n">
        <v>22057.10918444001</v>
      </c>
      <c r="AR37" s="11">
        <f>AP37-AQ37</f>
        <v/>
      </c>
      <c r="AS37" s="9" t="n">
        <v>0</v>
      </c>
      <c r="AT37" s="10" t="n">
        <v>0</v>
      </c>
      <c r="AU37" s="10" t="n">
        <v>0</v>
      </c>
      <c r="AV37" s="10" t="n">
        <v>0</v>
      </c>
      <c r="AW37" s="10" t="n">
        <v>0</v>
      </c>
      <c r="AX37" s="10" t="n">
        <v>14.68583019838552</v>
      </c>
      <c r="AY37" s="10">
        <f>AW37-AX37</f>
        <v/>
      </c>
      <c r="AZ37" s="10" t="n">
        <v>0</v>
      </c>
      <c r="BA37" s="10" t="n">
        <v>11638.27755766589</v>
      </c>
      <c r="BB37" s="11">
        <f>AZ37-BA37</f>
        <v/>
      </c>
      <c r="BD37" s="10">
        <f>SUM(J37,T37,AD37,AN37,AX37)</f>
        <v/>
      </c>
      <c r="BE37" s="10">
        <f>SUM(I37,S37,AC37,AM37,AW37)</f>
        <v/>
      </c>
      <c r="BF37" s="10">
        <f>BE37-BD37</f>
        <v/>
      </c>
      <c r="BG37" s="10">
        <f>SUM(M37,W37,AG37,AQ37,BA37)</f>
        <v/>
      </c>
      <c r="BH37" s="10">
        <f>SUM(L37,V37,AF37,AP37,AZ37)</f>
        <v/>
      </c>
      <c r="BI37" s="10">
        <f>BH37-BG37</f>
        <v/>
      </c>
      <c r="BJ37" s="10">
        <f>IFERROR(BH37/6*30,0)</f>
        <v/>
      </c>
    </row>
    <row r="38">
      <c r="A38" s="8" t="n">
        <v>27</v>
      </c>
      <c r="B38" s="8" t="inlineStr">
        <is>
          <t>2026-03-01</t>
        </is>
      </c>
      <c r="C38" s="8" t="inlineStr">
        <is>
          <t>ПТ</t>
        </is>
      </c>
      <c r="D38" s="8" t="inlineStr">
        <is>
          <t>Володина Ирина Анатольевна</t>
        </is>
      </c>
      <c r="E38" s="9" t="n">
        <v>2</v>
      </c>
      <c r="F38" s="10" t="n">
        <v>0</v>
      </c>
      <c r="G38" s="10" t="n">
        <v>0</v>
      </c>
      <c r="H38" s="10" t="n">
        <v>0</v>
      </c>
      <c r="I38" s="10" t="n">
        <v>2</v>
      </c>
      <c r="J38" s="10" t="n">
        <v>2.291433851585109</v>
      </c>
      <c r="K38" s="10">
        <f>I38-J38</f>
        <v/>
      </c>
      <c r="L38" s="10" t="n">
        <v>3455</v>
      </c>
      <c r="M38" s="10" t="n">
        <v>2861.197529417842</v>
      </c>
      <c r="N38" s="11">
        <f>L38-M38</f>
        <v/>
      </c>
      <c r="O38" s="9" t="n">
        <v>0</v>
      </c>
      <c r="P38" s="10" t="n">
        <v>0</v>
      </c>
      <c r="Q38" s="10" t="n">
        <v>0</v>
      </c>
      <c r="R38" s="10" t="n">
        <v>0</v>
      </c>
      <c r="S38" s="10" t="n">
        <v>0</v>
      </c>
      <c r="T38" s="10" t="n">
        <v>2.754686086683034</v>
      </c>
      <c r="U38" s="10">
        <f>S38-T38</f>
        <v/>
      </c>
      <c r="V38" s="10" t="n">
        <v>0</v>
      </c>
      <c r="W38" s="10" t="n">
        <v>3469.39946546921</v>
      </c>
      <c r="X38" s="11">
        <f>V38-W38</f>
        <v/>
      </c>
      <c r="Y38" s="9" t="n">
        <v>0</v>
      </c>
      <c r="Z38" s="10" t="n">
        <v>0</v>
      </c>
      <c r="AA38" s="10" t="n">
        <v>0</v>
      </c>
      <c r="AB38" s="10" t="n">
        <v>0</v>
      </c>
      <c r="AC38" s="10" t="n">
        <v>0</v>
      </c>
      <c r="AD38" s="10" t="n">
        <v>2.754686086683034</v>
      </c>
      <c r="AE38" s="10">
        <f>AC38-AD38</f>
        <v/>
      </c>
      <c r="AF38" s="10" t="n">
        <v>0</v>
      </c>
      <c r="AG38" s="10" t="n">
        <v>3469.39946546921</v>
      </c>
      <c r="AH38" s="11">
        <f>AF38-AG38</f>
        <v/>
      </c>
      <c r="AI38" s="9" t="n">
        <v>0</v>
      </c>
      <c r="AJ38" s="10" t="n">
        <v>0</v>
      </c>
      <c r="AK38" s="10" t="n">
        <v>0</v>
      </c>
      <c r="AL38" s="10" t="n">
        <v>0</v>
      </c>
      <c r="AM38" s="10" t="n">
        <v>0</v>
      </c>
      <c r="AN38" s="10" t="n">
        <v>2.754686086683034</v>
      </c>
      <c r="AO38" s="10">
        <f>AM38-AN38</f>
        <v/>
      </c>
      <c r="AP38" s="10" t="n">
        <v>0</v>
      </c>
      <c r="AQ38" s="10" t="n">
        <v>3469.39946546921</v>
      </c>
      <c r="AR38" s="11">
        <f>AP38-AQ38</f>
        <v/>
      </c>
      <c r="AS38" s="9" t="n">
        <v>0</v>
      </c>
      <c r="AT38" s="10" t="n">
        <v>0</v>
      </c>
      <c r="AU38" s="10" t="n">
        <v>0</v>
      </c>
      <c r="AV38" s="10" t="n">
        <v>0</v>
      </c>
      <c r="AW38" s="10" t="n">
        <v>0</v>
      </c>
      <c r="AX38" s="10" t="n">
        <v>1.444507888365789</v>
      </c>
      <c r="AY38" s="10">
        <f>AW38-AX38</f>
        <v/>
      </c>
      <c r="AZ38" s="10" t="n">
        <v>0</v>
      </c>
      <c r="BA38" s="10" t="n">
        <v>1830.604074174531</v>
      </c>
      <c r="BB38" s="11">
        <f>AZ38-BA38</f>
        <v/>
      </c>
      <c r="BD38" s="10">
        <f>SUM(J38,T38,AD38,AN38,AX38)</f>
        <v/>
      </c>
      <c r="BE38" s="10">
        <f>SUM(I38,S38,AC38,AM38,AW38)</f>
        <v/>
      </c>
      <c r="BF38" s="10">
        <f>BE38-BD38</f>
        <v/>
      </c>
      <c r="BG38" s="10">
        <f>SUM(M38,W38,AG38,AQ38,BA38)</f>
        <v/>
      </c>
      <c r="BH38" s="10">
        <f>SUM(L38,V38,AF38,AP38,AZ38)</f>
        <v/>
      </c>
      <c r="BI38" s="10">
        <f>BH38-BG38</f>
        <v/>
      </c>
      <c r="BJ38" s="10">
        <f>IFERROR(BH38/6*30,0)</f>
        <v/>
      </c>
    </row>
    <row r="39">
      <c r="A39" s="8" t="n">
        <v>28</v>
      </c>
      <c r="B39" s="8" t="inlineStr">
        <is>
          <t>2026-03-01</t>
        </is>
      </c>
      <c r="C39" s="8" t="inlineStr">
        <is>
          <t>ПТ</t>
        </is>
      </c>
      <c r="D39" s="8" t="inlineStr">
        <is>
          <t>Мирошниченко Анастасия Константиновна</t>
        </is>
      </c>
      <c r="E39" s="9" t="n">
        <v>0</v>
      </c>
      <c r="F39" s="10" t="n">
        <v>0</v>
      </c>
      <c r="G39" s="10" t="n">
        <v>0</v>
      </c>
      <c r="H39" s="10" t="n">
        <v>0</v>
      </c>
      <c r="I39" s="10" t="n">
        <v>0</v>
      </c>
      <c r="J39" s="10" t="n">
        <v>6.492395912824474</v>
      </c>
      <c r="K39" s="10">
        <f>I39-J39</f>
        <v/>
      </c>
      <c r="L39" s="10" t="n">
        <v>0</v>
      </c>
      <c r="M39" s="10" t="n">
        <v>7730.917827830991</v>
      </c>
      <c r="N39" s="11">
        <f>L39-M39</f>
        <v/>
      </c>
      <c r="O39" s="9" t="n">
        <v>0</v>
      </c>
      <c r="P39" s="10" t="n">
        <v>0</v>
      </c>
      <c r="Q39" s="10" t="n">
        <v>0</v>
      </c>
      <c r="R39" s="10" t="n">
        <v>0</v>
      </c>
      <c r="S39" s="10" t="n">
        <v>0</v>
      </c>
      <c r="T39" s="10" t="n">
        <v>7.804943912268596</v>
      </c>
      <c r="U39" s="10">
        <f>S39-T39</f>
        <v/>
      </c>
      <c r="V39" s="10" t="n">
        <v>0</v>
      </c>
      <c r="W39" s="10" t="n">
        <v>9374.271403387003</v>
      </c>
      <c r="X39" s="11">
        <f>V39-W39</f>
        <v/>
      </c>
      <c r="Y39" s="9" t="n">
        <v>0</v>
      </c>
      <c r="Z39" s="10" t="n">
        <v>0</v>
      </c>
      <c r="AA39" s="10" t="n">
        <v>0</v>
      </c>
      <c r="AB39" s="10" t="n">
        <v>0</v>
      </c>
      <c r="AC39" s="10" t="n">
        <v>0</v>
      </c>
      <c r="AD39" s="10" t="n">
        <v>7.804943912268596</v>
      </c>
      <c r="AE39" s="10">
        <f>AC39-AD39</f>
        <v/>
      </c>
      <c r="AF39" s="10" t="n">
        <v>0</v>
      </c>
      <c r="AG39" s="10" t="n">
        <v>9374.271403387003</v>
      </c>
      <c r="AH39" s="11">
        <f>AF39-AG39</f>
        <v/>
      </c>
      <c r="AI39" s="9" t="n">
        <v>0</v>
      </c>
      <c r="AJ39" s="10" t="n">
        <v>0</v>
      </c>
      <c r="AK39" s="10" t="n">
        <v>0</v>
      </c>
      <c r="AL39" s="10" t="n">
        <v>0</v>
      </c>
      <c r="AM39" s="10" t="n">
        <v>0</v>
      </c>
      <c r="AN39" s="10" t="n">
        <v>7.804943912268596</v>
      </c>
      <c r="AO39" s="10">
        <f>AM39-AN39</f>
        <v/>
      </c>
      <c r="AP39" s="10" t="n">
        <v>0</v>
      </c>
      <c r="AQ39" s="10" t="n">
        <v>9374.271403387003</v>
      </c>
      <c r="AR39" s="11">
        <f>AP39-AQ39</f>
        <v/>
      </c>
      <c r="AS39" s="9" t="n">
        <v>0</v>
      </c>
      <c r="AT39" s="10" t="n">
        <v>0</v>
      </c>
      <c r="AU39" s="10" t="n">
        <v>0</v>
      </c>
      <c r="AV39" s="10" t="n">
        <v>0</v>
      </c>
      <c r="AW39" s="10" t="n">
        <v>0</v>
      </c>
      <c r="AX39" s="10" t="n">
        <v>4.092772350369736</v>
      </c>
      <c r="AY39" s="10">
        <f>AW39-AX39</f>
        <v/>
      </c>
      <c r="AZ39" s="10" t="n">
        <v>0</v>
      </c>
      <c r="BA39" s="10" t="n">
        <v>4946.267962008003</v>
      </c>
      <c r="BB39" s="11">
        <f>AZ39-BA39</f>
        <v/>
      </c>
      <c r="BD39" s="10">
        <f>SUM(J39,T39,AD39,AN39,AX39)</f>
        <v/>
      </c>
      <c r="BE39" s="10">
        <f>SUM(I39,S39,AC39,AM39,AW39)</f>
        <v/>
      </c>
      <c r="BF39" s="10">
        <f>BE39-BD39</f>
        <v/>
      </c>
      <c r="BG39" s="10">
        <f>SUM(M39,W39,AG39,AQ39,BA39)</f>
        <v/>
      </c>
      <c r="BH39" s="10">
        <f>SUM(L39,V39,AF39,AP39,AZ39)</f>
        <v/>
      </c>
      <c r="BI39" s="10">
        <f>BH39-BG39</f>
        <v/>
      </c>
      <c r="BJ39" s="10">
        <f>IFERROR(BH39/6*30,0)</f>
        <v/>
      </c>
    </row>
    <row r="40">
      <c r="A40" s="8" t="n">
        <v>29</v>
      </c>
      <c r="B40" s="8" t="inlineStr">
        <is>
          <t>2026-03-01</t>
        </is>
      </c>
      <c r="C40" s="8" t="inlineStr">
        <is>
          <t>МТ</t>
        </is>
      </c>
      <c r="D40" s="8" t="inlineStr">
        <is>
          <t>Сабирова Дина Юрьевна</t>
        </is>
      </c>
      <c r="E40" s="9" t="n">
        <v>4</v>
      </c>
      <c r="F40" s="10" t="n">
        <v>3</v>
      </c>
      <c r="G40" s="10" t="n">
        <v>0</v>
      </c>
      <c r="H40" s="10" t="n">
        <v>0</v>
      </c>
      <c r="I40" s="10" t="n">
        <v>7</v>
      </c>
      <c r="J40" s="10" t="n">
        <v>5.537631807997346</v>
      </c>
      <c r="K40" s="10">
        <f>I40-J40</f>
        <v/>
      </c>
      <c r="L40" s="10" t="n">
        <v>9870.5</v>
      </c>
      <c r="M40" s="10" t="n">
        <v>8507.799276215968</v>
      </c>
      <c r="N40" s="11">
        <f>L40-M40</f>
        <v/>
      </c>
      <c r="O40" s="9" t="n">
        <v>0</v>
      </c>
      <c r="P40" s="10" t="n">
        <v>0</v>
      </c>
      <c r="Q40" s="10" t="n">
        <v>0</v>
      </c>
      <c r="R40" s="10" t="n">
        <v>0</v>
      </c>
      <c r="S40" s="10" t="n">
        <v>0</v>
      </c>
      <c r="T40" s="10" t="n">
        <v>6.657158042817332</v>
      </c>
      <c r="U40" s="10">
        <f>S40-T40</f>
        <v/>
      </c>
      <c r="V40" s="10" t="n">
        <v>0</v>
      </c>
      <c r="W40" s="10" t="n">
        <v>10316.2937748058</v>
      </c>
      <c r="X40" s="11">
        <f>V40-W40</f>
        <v/>
      </c>
      <c r="Y40" s="9" t="n">
        <v>0</v>
      </c>
      <c r="Z40" s="10" t="n">
        <v>0</v>
      </c>
      <c r="AA40" s="10" t="n">
        <v>0</v>
      </c>
      <c r="AB40" s="10" t="n">
        <v>0</v>
      </c>
      <c r="AC40" s="10" t="n">
        <v>0</v>
      </c>
      <c r="AD40" s="10" t="n">
        <v>6.657158042817332</v>
      </c>
      <c r="AE40" s="10">
        <f>AC40-AD40</f>
        <v/>
      </c>
      <c r="AF40" s="10" t="n">
        <v>0</v>
      </c>
      <c r="AG40" s="10" t="n">
        <v>10316.2937748058</v>
      </c>
      <c r="AH40" s="11">
        <f>AF40-AG40</f>
        <v/>
      </c>
      <c r="AI40" s="9" t="n">
        <v>0</v>
      </c>
      <c r="AJ40" s="10" t="n">
        <v>0</v>
      </c>
      <c r="AK40" s="10" t="n">
        <v>0</v>
      </c>
      <c r="AL40" s="10" t="n">
        <v>0</v>
      </c>
      <c r="AM40" s="10" t="n">
        <v>0</v>
      </c>
      <c r="AN40" s="10" t="n">
        <v>6.657158042817332</v>
      </c>
      <c r="AO40" s="10">
        <f>AM40-AN40</f>
        <v/>
      </c>
      <c r="AP40" s="10" t="n">
        <v>0</v>
      </c>
      <c r="AQ40" s="10" t="n">
        <v>10316.2937748058</v>
      </c>
      <c r="AR40" s="11">
        <f>AP40-AQ40</f>
        <v/>
      </c>
      <c r="AS40" s="9" t="n">
        <v>0</v>
      </c>
      <c r="AT40" s="10" t="n">
        <v>0</v>
      </c>
      <c r="AU40" s="10" t="n">
        <v>0</v>
      </c>
      <c r="AV40" s="10" t="n">
        <v>0</v>
      </c>
      <c r="AW40" s="10" t="n">
        <v>0</v>
      </c>
      <c r="AX40" s="10" t="n">
        <v>3.490894063550657</v>
      </c>
      <c r="AY40" s="10">
        <f>AW40-AX40</f>
        <v/>
      </c>
      <c r="AZ40" s="10" t="n">
        <v>0</v>
      </c>
      <c r="BA40" s="10" t="n">
        <v>5443.31939936665</v>
      </c>
      <c r="BB40" s="11">
        <f>AZ40-BA40</f>
        <v/>
      </c>
      <c r="BD40" s="10">
        <f>SUM(J40,T40,AD40,AN40,AX40)</f>
        <v/>
      </c>
      <c r="BE40" s="10">
        <f>SUM(I40,S40,AC40,AM40,AW40)</f>
        <v/>
      </c>
      <c r="BF40" s="10">
        <f>BE40-BD40</f>
        <v/>
      </c>
      <c r="BG40" s="10">
        <f>SUM(M40,W40,AG40,AQ40,BA40)</f>
        <v/>
      </c>
      <c r="BH40" s="10">
        <f>SUM(L40,V40,AF40,AP40,AZ40)</f>
        <v/>
      </c>
      <c r="BI40" s="10">
        <f>BH40-BG40</f>
        <v/>
      </c>
      <c r="BJ40" s="10">
        <f>IFERROR(BH40/6*30,0)</f>
        <v/>
      </c>
    </row>
    <row r="41">
      <c r="A41" s="8" t="n">
        <v>30</v>
      </c>
      <c r="B41" s="8" t="inlineStr">
        <is>
          <t>2026-03-01</t>
        </is>
      </c>
      <c r="C41" s="8" t="inlineStr">
        <is>
          <t>ПТ</t>
        </is>
      </c>
      <c r="D41" s="8" t="inlineStr">
        <is>
          <t>Шахова Юлия Александровна</t>
        </is>
      </c>
      <c r="E41" s="9" t="n">
        <v>13</v>
      </c>
      <c r="F41" s="10" t="n">
        <v>2</v>
      </c>
      <c r="G41" s="10" t="n">
        <v>0</v>
      </c>
      <c r="H41" s="10" t="n">
        <v>0</v>
      </c>
      <c r="I41" s="10" t="n">
        <v>15</v>
      </c>
      <c r="J41" s="10" t="n">
        <v>16.23098978206119</v>
      </c>
      <c r="K41" s="10">
        <f>I41-J41</f>
        <v/>
      </c>
      <c r="L41" s="10" t="n">
        <v>22835</v>
      </c>
      <c r="M41" s="10" t="n">
        <v>23514.8750596526</v>
      </c>
      <c r="N41" s="11">
        <f>L41-M41</f>
        <v/>
      </c>
      <c r="O41" s="9" t="n">
        <v>0</v>
      </c>
      <c r="P41" s="10" t="n">
        <v>0</v>
      </c>
      <c r="Q41" s="10" t="n">
        <v>0</v>
      </c>
      <c r="R41" s="10" t="n">
        <v>0</v>
      </c>
      <c r="S41" s="10" t="n">
        <v>0</v>
      </c>
      <c r="T41" s="10" t="n">
        <v>19.51235978067149</v>
      </c>
      <c r="U41" s="10">
        <f>S41-T41</f>
        <v/>
      </c>
      <c r="V41" s="10" t="n">
        <v>0</v>
      </c>
      <c r="W41" s="10" t="n">
        <v>28513.4088519688</v>
      </c>
      <c r="X41" s="11">
        <f>V41-W41</f>
        <v/>
      </c>
      <c r="Y41" s="9" t="n">
        <v>0</v>
      </c>
      <c r="Z41" s="10" t="n">
        <v>0</v>
      </c>
      <c r="AA41" s="10" t="n">
        <v>0</v>
      </c>
      <c r="AB41" s="10" t="n">
        <v>0</v>
      </c>
      <c r="AC41" s="10" t="n">
        <v>0</v>
      </c>
      <c r="AD41" s="10" t="n">
        <v>19.51235978067149</v>
      </c>
      <c r="AE41" s="10">
        <f>AC41-AD41</f>
        <v/>
      </c>
      <c r="AF41" s="10" t="n">
        <v>0</v>
      </c>
      <c r="AG41" s="10" t="n">
        <v>28513.4088519688</v>
      </c>
      <c r="AH41" s="11">
        <f>AF41-AG41</f>
        <v/>
      </c>
      <c r="AI41" s="9" t="n">
        <v>0</v>
      </c>
      <c r="AJ41" s="10" t="n">
        <v>0</v>
      </c>
      <c r="AK41" s="10" t="n">
        <v>0</v>
      </c>
      <c r="AL41" s="10" t="n">
        <v>0</v>
      </c>
      <c r="AM41" s="10" t="n">
        <v>0</v>
      </c>
      <c r="AN41" s="10" t="n">
        <v>19.51235978067149</v>
      </c>
      <c r="AO41" s="10">
        <f>AM41-AN41</f>
        <v/>
      </c>
      <c r="AP41" s="10" t="n">
        <v>0</v>
      </c>
      <c r="AQ41" s="10" t="n">
        <v>28513.4088519688</v>
      </c>
      <c r="AR41" s="11">
        <f>AP41-AQ41</f>
        <v/>
      </c>
      <c r="AS41" s="9" t="n">
        <v>0</v>
      </c>
      <c r="AT41" s="10" t="n">
        <v>0</v>
      </c>
      <c r="AU41" s="10" t="n">
        <v>0</v>
      </c>
      <c r="AV41" s="10" t="n">
        <v>0</v>
      </c>
      <c r="AW41" s="10" t="n">
        <v>0</v>
      </c>
      <c r="AX41" s="10" t="n">
        <v>10.23193087592434</v>
      </c>
      <c r="AY41" s="10">
        <f>AW41-AX41</f>
        <v/>
      </c>
      <c r="AZ41" s="10" t="n">
        <v>0</v>
      </c>
      <c r="BA41" s="10" t="n">
        <v>15044.89838444101</v>
      </c>
      <c r="BB41" s="11">
        <f>AZ41-BA41</f>
        <v/>
      </c>
      <c r="BD41" s="10">
        <f>SUM(J41,T41,AD41,AN41,AX41)</f>
        <v/>
      </c>
      <c r="BE41" s="10">
        <f>SUM(I41,S41,AC41,AM41,AW41)</f>
        <v/>
      </c>
      <c r="BF41" s="10">
        <f>BE41-BD41</f>
        <v/>
      </c>
      <c r="BG41" s="10">
        <f>SUM(M41,W41,AG41,AQ41,BA41)</f>
        <v/>
      </c>
      <c r="BH41" s="10">
        <f>SUM(L41,V41,AF41,AP41,AZ41)</f>
        <v/>
      </c>
      <c r="BI41" s="10">
        <f>BH41-BG41</f>
        <v/>
      </c>
      <c r="BJ41" s="10">
        <f>IFERROR(BH41/6*30,0)</f>
        <v/>
      </c>
    </row>
    <row r="42">
      <c r="A42" s="8" t="n">
        <v>31</v>
      </c>
      <c r="B42" s="8" t="inlineStr">
        <is>
          <t>2026-03-01</t>
        </is>
      </c>
      <c r="C42" s="8" t="inlineStr">
        <is>
          <t>ПТ</t>
        </is>
      </c>
      <c r="D42" s="8" t="inlineStr">
        <is>
          <t>Ямова Жанна Николаевна</t>
        </is>
      </c>
      <c r="E42" s="9" t="n">
        <v>13</v>
      </c>
      <c r="F42" s="10" t="n">
        <v>0</v>
      </c>
      <c r="G42" s="10" t="n">
        <v>0</v>
      </c>
      <c r="H42" s="10" t="n">
        <v>0</v>
      </c>
      <c r="I42" s="10" t="n">
        <v>13</v>
      </c>
      <c r="J42" s="10" t="n">
        <v>15.46717849819948</v>
      </c>
      <c r="K42" s="10">
        <f>I42-J42</f>
        <v/>
      </c>
      <c r="L42" s="10" t="n">
        <v>23532.51</v>
      </c>
      <c r="M42" s="10" t="n">
        <v>24462.29146012208</v>
      </c>
      <c r="N42" s="11">
        <f>L42-M42</f>
        <v/>
      </c>
      <c r="O42" s="9" t="n">
        <v>0</v>
      </c>
      <c r="P42" s="10" t="n">
        <v>0</v>
      </c>
      <c r="Q42" s="10" t="n">
        <v>0</v>
      </c>
      <c r="R42" s="10" t="n">
        <v>0</v>
      </c>
      <c r="S42" s="10" t="n">
        <v>0</v>
      </c>
      <c r="T42" s="10" t="n">
        <v>18.59413108511048</v>
      </c>
      <c r="U42" s="10">
        <f>S42-T42</f>
        <v/>
      </c>
      <c r="V42" s="10" t="n">
        <v>0</v>
      </c>
      <c r="W42" s="10" t="n">
        <v>29662.21662199172</v>
      </c>
      <c r="X42" s="11">
        <f>V42-W42</f>
        <v/>
      </c>
      <c r="Y42" s="9" t="n">
        <v>0</v>
      </c>
      <c r="Z42" s="10" t="n">
        <v>0</v>
      </c>
      <c r="AA42" s="10" t="n">
        <v>0</v>
      </c>
      <c r="AB42" s="10" t="n">
        <v>0</v>
      </c>
      <c r="AC42" s="10" t="n">
        <v>0</v>
      </c>
      <c r="AD42" s="10" t="n">
        <v>18.59413108511048</v>
      </c>
      <c r="AE42" s="10">
        <f>AC42-AD42</f>
        <v/>
      </c>
      <c r="AF42" s="10" t="n">
        <v>0</v>
      </c>
      <c r="AG42" s="10" t="n">
        <v>29662.21662199172</v>
      </c>
      <c r="AH42" s="11">
        <f>AF42-AG42</f>
        <v/>
      </c>
      <c r="AI42" s="9" t="n">
        <v>0</v>
      </c>
      <c r="AJ42" s="10" t="n">
        <v>0</v>
      </c>
      <c r="AK42" s="10" t="n">
        <v>0</v>
      </c>
      <c r="AL42" s="10" t="n">
        <v>0</v>
      </c>
      <c r="AM42" s="10" t="n">
        <v>0</v>
      </c>
      <c r="AN42" s="10" t="n">
        <v>18.59413108511048</v>
      </c>
      <c r="AO42" s="10">
        <f>AM42-AN42</f>
        <v/>
      </c>
      <c r="AP42" s="10" t="n">
        <v>0</v>
      </c>
      <c r="AQ42" s="10" t="n">
        <v>29662.21662199172</v>
      </c>
      <c r="AR42" s="11">
        <f>AP42-AQ42</f>
        <v/>
      </c>
      <c r="AS42" s="9" t="n">
        <v>0</v>
      </c>
      <c r="AT42" s="10" t="n">
        <v>0</v>
      </c>
      <c r="AU42" s="10" t="n">
        <v>0</v>
      </c>
      <c r="AV42" s="10" t="n">
        <v>0</v>
      </c>
      <c r="AW42" s="10" t="n">
        <v>0</v>
      </c>
      <c r="AX42" s="10" t="n">
        <v>9.750428246469077</v>
      </c>
      <c r="AY42" s="10">
        <f>AW42-AX42</f>
        <v/>
      </c>
      <c r="AZ42" s="10" t="n">
        <v>0</v>
      </c>
      <c r="BA42" s="10" t="n">
        <v>15651.05867390277</v>
      </c>
      <c r="BB42" s="11">
        <f>AZ42-BA42</f>
        <v/>
      </c>
      <c r="BD42" s="10">
        <f>SUM(J42,T42,AD42,AN42,AX42)</f>
        <v/>
      </c>
      <c r="BE42" s="10">
        <f>SUM(I42,S42,AC42,AM42,AW42)</f>
        <v/>
      </c>
      <c r="BF42" s="10">
        <f>BE42-BD42</f>
        <v/>
      </c>
      <c r="BG42" s="10">
        <f>SUM(M42,W42,AG42,AQ42,BA42)</f>
        <v/>
      </c>
      <c r="BH42" s="10">
        <f>SUM(L42,V42,AF42,AP42,AZ42)</f>
        <v/>
      </c>
      <c r="BI42" s="10">
        <f>BH42-BG42</f>
        <v/>
      </c>
      <c r="BJ42" s="10">
        <f>IFERROR(BH42/6*30,0)</f>
        <v/>
      </c>
    </row>
    <row r="43">
      <c r="A43" s="7" t="n"/>
      <c r="B43" s="7" t="n"/>
      <c r="C43" s="7" t="n"/>
      <c r="D43" s="7" t="inlineStr">
        <is>
          <t>Итого ГРУППОВЫЕ ПРОГРАММЫ</t>
        </is>
      </c>
      <c r="E43" s="12">
        <f>SUM(E37:E42)</f>
        <v/>
      </c>
      <c r="F43" s="13">
        <f>SUM(F37:F42)</f>
        <v/>
      </c>
      <c r="G43" s="13">
        <f>SUM(G37:G42)</f>
        <v/>
      </c>
      <c r="H43" s="13">
        <f>SUM(H37:H42)</f>
        <v/>
      </c>
      <c r="I43" s="13">
        <f>SUM(I37:I42)</f>
        <v/>
      </c>
      <c r="J43" s="13">
        <f>SUM(J37:J42)</f>
        <v/>
      </c>
      <c r="K43" s="13">
        <f>SUM(K37:K42)</f>
        <v/>
      </c>
      <c r="L43" s="13">
        <f>SUM(L37:L42)</f>
        <v/>
      </c>
      <c r="M43" s="13">
        <f>SUM(M37:M42)</f>
        <v/>
      </c>
      <c r="N43" s="14">
        <f>SUM(N37:N42)</f>
        <v/>
      </c>
      <c r="O43" s="12">
        <f>SUM(O37:O42)</f>
        <v/>
      </c>
      <c r="P43" s="13">
        <f>SUM(P37:P42)</f>
        <v/>
      </c>
      <c r="Q43" s="13">
        <f>SUM(Q37:Q42)</f>
        <v/>
      </c>
      <c r="R43" s="13">
        <f>SUM(R37:R42)</f>
        <v/>
      </c>
      <c r="S43" s="13">
        <f>SUM(S37:S42)</f>
        <v/>
      </c>
      <c r="T43" s="13">
        <f>SUM(T37:T42)</f>
        <v/>
      </c>
      <c r="U43" s="13">
        <f>SUM(U37:U42)</f>
        <v/>
      </c>
      <c r="V43" s="13">
        <f>SUM(V37:V42)</f>
        <v/>
      </c>
      <c r="W43" s="13">
        <f>SUM(W37:W42)</f>
        <v/>
      </c>
      <c r="X43" s="14">
        <f>SUM(X37:X42)</f>
        <v/>
      </c>
      <c r="Y43" s="12">
        <f>SUM(Y37:Y42)</f>
        <v/>
      </c>
      <c r="Z43" s="13">
        <f>SUM(Z37:Z42)</f>
        <v/>
      </c>
      <c r="AA43" s="13">
        <f>SUM(AA37:AA42)</f>
        <v/>
      </c>
      <c r="AB43" s="13">
        <f>SUM(AB37:AB42)</f>
        <v/>
      </c>
      <c r="AC43" s="13">
        <f>SUM(AC37:AC42)</f>
        <v/>
      </c>
      <c r="AD43" s="13">
        <f>SUM(AD37:AD42)</f>
        <v/>
      </c>
      <c r="AE43" s="13">
        <f>SUM(AE37:AE42)</f>
        <v/>
      </c>
      <c r="AF43" s="13">
        <f>SUM(AF37:AF42)</f>
        <v/>
      </c>
      <c r="AG43" s="13">
        <f>SUM(AG37:AG42)</f>
        <v/>
      </c>
      <c r="AH43" s="14">
        <f>SUM(AH37:AH42)</f>
        <v/>
      </c>
      <c r="AI43" s="12">
        <f>SUM(AI37:AI42)</f>
        <v/>
      </c>
      <c r="AJ43" s="13">
        <f>SUM(AJ37:AJ42)</f>
        <v/>
      </c>
      <c r="AK43" s="13">
        <f>SUM(AK37:AK42)</f>
        <v/>
      </c>
      <c r="AL43" s="13">
        <f>SUM(AL37:AL42)</f>
        <v/>
      </c>
      <c r="AM43" s="13">
        <f>SUM(AM37:AM42)</f>
        <v/>
      </c>
      <c r="AN43" s="13">
        <f>SUM(AN37:AN42)</f>
        <v/>
      </c>
      <c r="AO43" s="13">
        <f>SUM(AO37:AO42)</f>
        <v/>
      </c>
      <c r="AP43" s="13">
        <f>SUM(AP37:AP42)</f>
        <v/>
      </c>
      <c r="AQ43" s="13">
        <f>SUM(AQ37:AQ42)</f>
        <v/>
      </c>
      <c r="AR43" s="14">
        <f>SUM(AR37:AR42)</f>
        <v/>
      </c>
      <c r="AS43" s="12">
        <f>SUM(AS37:AS42)</f>
        <v/>
      </c>
      <c r="AT43" s="13">
        <f>SUM(AT37:AT42)</f>
        <v/>
      </c>
      <c r="AU43" s="13">
        <f>SUM(AU37:AU42)</f>
        <v/>
      </c>
      <c r="AV43" s="13">
        <f>SUM(AV37:AV42)</f>
        <v/>
      </c>
      <c r="AW43" s="13">
        <f>SUM(AW37:AW42)</f>
        <v/>
      </c>
      <c r="AX43" s="13">
        <f>SUM(AX37:AX42)</f>
        <v/>
      </c>
      <c r="AY43" s="13">
        <f>SUM(AY37:AY42)</f>
        <v/>
      </c>
      <c r="AZ43" s="13">
        <f>SUM(AZ37:AZ42)</f>
        <v/>
      </c>
      <c r="BA43" s="13">
        <f>SUM(BA37:BA42)</f>
        <v/>
      </c>
      <c r="BB43" s="14">
        <f>SUM(BB37:BB42)</f>
        <v/>
      </c>
      <c r="BC43" s="7">
        <f>SUM(BC37:BC42)</f>
        <v/>
      </c>
      <c r="BD43" s="13">
        <f>SUM(BD37:BD42)</f>
        <v/>
      </c>
      <c r="BE43" s="13">
        <f>SUM(BE37:BE42)</f>
        <v/>
      </c>
      <c r="BF43" s="13">
        <f>BE43-BD43</f>
        <v/>
      </c>
      <c r="BG43" s="13">
        <f>SUM(BG37:BG42)</f>
        <v/>
      </c>
      <c r="BH43" s="13">
        <f>SUM(BH37:BH42)</f>
        <v/>
      </c>
      <c r="BI43" s="13">
        <f>BH43-BG43</f>
        <v/>
      </c>
      <c r="BJ43" s="13">
        <f>IFERROR(BH43/6*30,0)</f>
        <v/>
      </c>
    </row>
    <row r="45">
      <c r="A45" s="7" t="n"/>
      <c r="B45" s="7" t="n"/>
      <c r="C45" s="7" t="n"/>
      <c r="D45" s="7" t="inlineStr">
        <is>
          <t>БОЕВЫЕ ИСКУССТВА</t>
        </is>
      </c>
      <c r="E45" s="7" t="n"/>
      <c r="F45" s="7" t="n"/>
      <c r="G45" s="7" t="n"/>
      <c r="H45" s="7" t="n"/>
      <c r="I45" s="7" t="n"/>
      <c r="J45" s="7" t="n"/>
      <c r="K45" s="7" t="n"/>
      <c r="L45" s="7" t="n"/>
      <c r="M45" s="7" t="n"/>
      <c r="N45" s="7" t="n"/>
      <c r="O45" s="7" t="n"/>
      <c r="P45" s="7" t="n"/>
      <c r="Q45" s="7" t="n"/>
      <c r="R45" s="7" t="n"/>
      <c r="S45" s="7" t="n"/>
      <c r="T45" s="7" t="n"/>
      <c r="U45" s="7" t="n"/>
      <c r="V45" s="7" t="n"/>
      <c r="W45" s="7" t="n"/>
      <c r="X45" s="7" t="n"/>
      <c r="Y45" s="7" t="n"/>
      <c r="Z45" s="7" t="n"/>
      <c r="AA45" s="7" t="n"/>
      <c r="AB45" s="7" t="n"/>
      <c r="AC45" s="7" t="n"/>
      <c r="AD45" s="7" t="n"/>
      <c r="AE45" s="7" t="n"/>
      <c r="AF45" s="7" t="n"/>
      <c r="AG45" s="7" t="n"/>
      <c r="AH45" s="7" t="n"/>
      <c r="AI45" s="7" t="n"/>
      <c r="AJ45" s="7" t="n"/>
      <c r="AK45" s="7" t="n"/>
      <c r="AL45" s="7" t="n"/>
      <c r="AM45" s="7" t="n"/>
      <c r="AN45" s="7" t="n"/>
      <c r="AO45" s="7" t="n"/>
      <c r="AP45" s="7" t="n"/>
      <c r="AQ45" s="7" t="n"/>
      <c r="AR45" s="7" t="n"/>
      <c r="AS45" s="7" t="n"/>
      <c r="AT45" s="7" t="n"/>
      <c r="AU45" s="7" t="n"/>
      <c r="AV45" s="7" t="n"/>
      <c r="AW45" s="7" t="n"/>
      <c r="AX45" s="7" t="n"/>
      <c r="AY45" s="7" t="n"/>
      <c r="AZ45" s="7" t="n"/>
      <c r="BA45" s="7" t="n"/>
      <c r="BB45" s="7" t="n"/>
      <c r="BC45" s="7" t="n"/>
      <c r="BD45" s="7" t="n"/>
      <c r="BE45" s="7" t="n"/>
      <c r="BF45" s="7" t="n"/>
      <c r="BG45" s="7" t="n"/>
      <c r="BH45" s="7" t="n"/>
      <c r="BI45" s="7" t="n"/>
      <c r="BJ45" s="7" t="n"/>
    </row>
    <row r="46">
      <c r="A46" s="8" t="n">
        <v>32</v>
      </c>
      <c r="B46" s="8" t="inlineStr"/>
      <c r="C46" s="8" t="inlineStr">
        <is>
          <t>Вне плана</t>
        </is>
      </c>
      <c r="D46" s="8" t="inlineStr">
        <is>
          <t>Кадыров Вадим Камильевич</t>
        </is>
      </c>
      <c r="E46" s="9" t="n">
        <v>2</v>
      </c>
      <c r="F46" s="10" t="n">
        <v>0</v>
      </c>
      <c r="G46" s="10" t="n">
        <v>0</v>
      </c>
      <c r="H46" s="10" t="n">
        <v>0</v>
      </c>
      <c r="I46" s="10" t="n">
        <v>2</v>
      </c>
      <c r="J46" s="10" t="n">
        <v>0</v>
      </c>
      <c r="K46" s="10">
        <f>I46-J46</f>
        <v/>
      </c>
      <c r="L46" s="10" t="n">
        <v>3213</v>
      </c>
      <c r="M46" s="10" t="n">
        <v>0</v>
      </c>
      <c r="N46" s="11">
        <f>L46-M46</f>
        <v/>
      </c>
      <c r="O46" s="9" t="n">
        <v>0</v>
      </c>
      <c r="P46" s="10" t="n">
        <v>0</v>
      </c>
      <c r="Q46" s="10" t="n">
        <v>0</v>
      </c>
      <c r="R46" s="10" t="n">
        <v>0</v>
      </c>
      <c r="S46" s="10" t="n">
        <v>0</v>
      </c>
      <c r="T46" s="10" t="n">
        <v>0</v>
      </c>
      <c r="U46" s="10">
        <f>S46-T46</f>
        <v/>
      </c>
      <c r="V46" s="10" t="n">
        <v>0</v>
      </c>
      <c r="W46" s="10" t="n">
        <v>0</v>
      </c>
      <c r="X46" s="11">
        <f>V46-W46</f>
        <v/>
      </c>
      <c r="Y46" s="9" t="n">
        <v>0</v>
      </c>
      <c r="Z46" s="10" t="n">
        <v>0</v>
      </c>
      <c r="AA46" s="10" t="n">
        <v>0</v>
      </c>
      <c r="AB46" s="10" t="n">
        <v>0</v>
      </c>
      <c r="AC46" s="10" t="n">
        <v>0</v>
      </c>
      <c r="AD46" s="10" t="n">
        <v>0</v>
      </c>
      <c r="AE46" s="10">
        <f>AC46-AD46</f>
        <v/>
      </c>
      <c r="AF46" s="10" t="n">
        <v>0</v>
      </c>
      <c r="AG46" s="10" t="n">
        <v>0</v>
      </c>
      <c r="AH46" s="11">
        <f>AF46-AG46</f>
        <v/>
      </c>
      <c r="AI46" s="9" t="n">
        <v>0</v>
      </c>
      <c r="AJ46" s="10" t="n">
        <v>0</v>
      </c>
      <c r="AK46" s="10" t="n">
        <v>0</v>
      </c>
      <c r="AL46" s="10" t="n">
        <v>0</v>
      </c>
      <c r="AM46" s="10" t="n">
        <v>0</v>
      </c>
      <c r="AN46" s="10" t="n">
        <v>0</v>
      </c>
      <c r="AO46" s="10">
        <f>AM46-AN46</f>
        <v/>
      </c>
      <c r="AP46" s="10" t="n">
        <v>0</v>
      </c>
      <c r="AQ46" s="10" t="n">
        <v>0</v>
      </c>
      <c r="AR46" s="11">
        <f>AP46-AQ46</f>
        <v/>
      </c>
      <c r="AS46" s="9" t="n">
        <v>0</v>
      </c>
      <c r="AT46" s="10" t="n">
        <v>0</v>
      </c>
      <c r="AU46" s="10" t="n">
        <v>0</v>
      </c>
      <c r="AV46" s="10" t="n">
        <v>0</v>
      </c>
      <c r="AW46" s="10" t="n">
        <v>0</v>
      </c>
      <c r="AX46" s="10" t="n">
        <v>0</v>
      </c>
      <c r="AY46" s="10">
        <f>AW46-AX46</f>
        <v/>
      </c>
      <c r="AZ46" s="10" t="n">
        <v>0</v>
      </c>
      <c r="BA46" s="10" t="n">
        <v>0</v>
      </c>
      <c r="BB46" s="11">
        <f>AZ46-BA46</f>
        <v/>
      </c>
      <c r="BD46" s="10">
        <f>SUM(J46,T46,AD46,AN46,AX46)</f>
        <v/>
      </c>
      <c r="BE46" s="10">
        <f>SUM(I46,S46,AC46,AM46,AW46)</f>
        <v/>
      </c>
      <c r="BF46" s="10">
        <f>BE46-BD46</f>
        <v/>
      </c>
      <c r="BG46" s="10">
        <f>SUM(M46,W46,AG46,AQ46,BA46)</f>
        <v/>
      </c>
      <c r="BH46" s="10">
        <f>SUM(L46,V46,AF46,AP46,AZ46)</f>
        <v/>
      </c>
      <c r="BI46" s="10">
        <f>BH46-BG46</f>
        <v/>
      </c>
      <c r="BJ46" s="10">
        <f>IFERROR(BH46/6*30,0)</f>
        <v/>
      </c>
    </row>
    <row r="47">
      <c r="A47" s="8" t="n">
        <v>33</v>
      </c>
      <c r="B47" s="8" t="inlineStr">
        <is>
          <t>2026-03-01</t>
        </is>
      </c>
      <c r="C47" s="8" t="inlineStr">
        <is>
          <t>ПТ</t>
        </is>
      </c>
      <c r="D47" s="8" t="inlineStr">
        <is>
          <t>Кармушев Ростислав Николаевич</t>
        </is>
      </c>
      <c r="E47" s="9" t="n">
        <v>3</v>
      </c>
      <c r="F47" s="10" t="n">
        <v>0</v>
      </c>
      <c r="G47" s="10" t="n">
        <v>1</v>
      </c>
      <c r="H47" s="10" t="n">
        <v>0</v>
      </c>
      <c r="I47" s="10" t="n">
        <v>4</v>
      </c>
      <c r="J47" s="10" t="n">
        <v>5.919537449928197</v>
      </c>
      <c r="K47" s="10">
        <f>I47-J47</f>
        <v/>
      </c>
      <c r="L47" s="10" t="n">
        <v>5970</v>
      </c>
      <c r="M47" s="10" t="n">
        <v>9474.164004694841</v>
      </c>
      <c r="N47" s="11">
        <f>L47-M47</f>
        <v/>
      </c>
      <c r="O47" s="9" t="n">
        <v>0</v>
      </c>
      <c r="P47" s="10" t="n">
        <v>0</v>
      </c>
      <c r="Q47" s="10" t="n">
        <v>0</v>
      </c>
      <c r="R47" s="10" t="n">
        <v>0</v>
      </c>
      <c r="S47" s="10" t="n">
        <v>0</v>
      </c>
      <c r="T47" s="10" t="n">
        <v>7.116272390597837</v>
      </c>
      <c r="U47" s="10">
        <f>S47-T47</f>
        <v/>
      </c>
      <c r="V47" s="10" t="n">
        <v>0</v>
      </c>
      <c r="W47" s="10" t="n">
        <v>11488.07770022917</v>
      </c>
      <c r="X47" s="11">
        <f>V47-W47</f>
        <v/>
      </c>
      <c r="Y47" s="9" t="n">
        <v>0</v>
      </c>
      <c r="Z47" s="10" t="n">
        <v>0</v>
      </c>
      <c r="AA47" s="10" t="n">
        <v>0</v>
      </c>
      <c r="AB47" s="10" t="n">
        <v>0</v>
      </c>
      <c r="AC47" s="10" t="n">
        <v>0</v>
      </c>
      <c r="AD47" s="10" t="n">
        <v>7.116272390597837</v>
      </c>
      <c r="AE47" s="10">
        <f>AC47-AD47</f>
        <v/>
      </c>
      <c r="AF47" s="10" t="n">
        <v>0</v>
      </c>
      <c r="AG47" s="10" t="n">
        <v>11488.07770022917</v>
      </c>
      <c r="AH47" s="11">
        <f>AF47-AG47</f>
        <v/>
      </c>
      <c r="AI47" s="9" t="n">
        <v>0</v>
      </c>
      <c r="AJ47" s="10" t="n">
        <v>0</v>
      </c>
      <c r="AK47" s="10" t="n">
        <v>0</v>
      </c>
      <c r="AL47" s="10" t="n">
        <v>0</v>
      </c>
      <c r="AM47" s="10" t="n">
        <v>0</v>
      </c>
      <c r="AN47" s="10" t="n">
        <v>7.116272390597837</v>
      </c>
      <c r="AO47" s="10">
        <f>AM47-AN47</f>
        <v/>
      </c>
      <c r="AP47" s="10" t="n">
        <v>0</v>
      </c>
      <c r="AQ47" s="10" t="n">
        <v>11488.07770022917</v>
      </c>
      <c r="AR47" s="11">
        <f>AP47-AQ47</f>
        <v/>
      </c>
      <c r="AS47" s="9" t="n">
        <v>0</v>
      </c>
      <c r="AT47" s="10" t="n">
        <v>0</v>
      </c>
      <c r="AU47" s="10" t="n">
        <v>0</v>
      </c>
      <c r="AV47" s="10" t="n">
        <v>0</v>
      </c>
      <c r="AW47" s="10" t="n">
        <v>0</v>
      </c>
      <c r="AX47" s="10" t="n">
        <v>3.731645378278289</v>
      </c>
      <c r="AY47" s="10">
        <f>AW47-AX47</f>
        <v/>
      </c>
      <c r="AZ47" s="10" t="n">
        <v>0</v>
      </c>
      <c r="BA47" s="10" t="n">
        <v>6061.602894617651</v>
      </c>
      <c r="BB47" s="11">
        <f>AZ47-BA47</f>
        <v/>
      </c>
      <c r="BD47" s="10">
        <f>SUM(J47,T47,AD47,AN47,AX47)</f>
        <v/>
      </c>
      <c r="BE47" s="10">
        <f>SUM(I47,S47,AC47,AM47,AW47)</f>
        <v/>
      </c>
      <c r="BF47" s="10">
        <f>BE47-BD47</f>
        <v/>
      </c>
      <c r="BG47" s="10">
        <f>SUM(M47,W47,AG47,AQ47,BA47)</f>
        <v/>
      </c>
      <c r="BH47" s="10">
        <f>SUM(L47,V47,AF47,AP47,AZ47)</f>
        <v/>
      </c>
      <c r="BI47" s="10">
        <f>BH47-BG47</f>
        <v/>
      </c>
      <c r="BJ47" s="10">
        <f>IFERROR(BH47/6*30,0)</f>
        <v/>
      </c>
    </row>
    <row r="48">
      <c r="A48" s="7" t="n"/>
      <c r="B48" s="7" t="n"/>
      <c r="C48" s="7" t="n"/>
      <c r="D48" s="7" t="inlineStr">
        <is>
          <t>Итого БОЕВЫЕ ИСКУССТВА</t>
        </is>
      </c>
      <c r="E48" s="12">
        <f>SUM(E46:E47)</f>
        <v/>
      </c>
      <c r="F48" s="13">
        <f>SUM(F46:F47)</f>
        <v/>
      </c>
      <c r="G48" s="13">
        <f>SUM(G46:G47)</f>
        <v/>
      </c>
      <c r="H48" s="13">
        <f>SUM(H46:H47)</f>
        <v/>
      </c>
      <c r="I48" s="13">
        <f>SUM(I46:I47)</f>
        <v/>
      </c>
      <c r="J48" s="13">
        <f>SUM(J46:J47)</f>
        <v/>
      </c>
      <c r="K48" s="13">
        <f>SUM(K46:K47)</f>
        <v/>
      </c>
      <c r="L48" s="13">
        <f>SUM(L46:L47)</f>
        <v/>
      </c>
      <c r="M48" s="13">
        <f>SUM(M46:M47)</f>
        <v/>
      </c>
      <c r="N48" s="14">
        <f>SUM(N46:N47)</f>
        <v/>
      </c>
      <c r="O48" s="12">
        <f>SUM(O46:O47)</f>
        <v/>
      </c>
      <c r="P48" s="13">
        <f>SUM(P46:P47)</f>
        <v/>
      </c>
      <c r="Q48" s="13">
        <f>SUM(Q46:Q47)</f>
        <v/>
      </c>
      <c r="R48" s="13">
        <f>SUM(R46:R47)</f>
        <v/>
      </c>
      <c r="S48" s="13">
        <f>SUM(S46:S47)</f>
        <v/>
      </c>
      <c r="T48" s="13">
        <f>SUM(T46:T47)</f>
        <v/>
      </c>
      <c r="U48" s="13">
        <f>SUM(U46:U47)</f>
        <v/>
      </c>
      <c r="V48" s="13">
        <f>SUM(V46:V47)</f>
        <v/>
      </c>
      <c r="W48" s="13">
        <f>SUM(W46:W47)</f>
        <v/>
      </c>
      <c r="X48" s="14">
        <f>SUM(X46:X47)</f>
        <v/>
      </c>
      <c r="Y48" s="12">
        <f>SUM(Y46:Y47)</f>
        <v/>
      </c>
      <c r="Z48" s="13">
        <f>SUM(Z46:Z47)</f>
        <v/>
      </c>
      <c r="AA48" s="13">
        <f>SUM(AA46:AA47)</f>
        <v/>
      </c>
      <c r="AB48" s="13">
        <f>SUM(AB46:AB47)</f>
        <v/>
      </c>
      <c r="AC48" s="13">
        <f>SUM(AC46:AC47)</f>
        <v/>
      </c>
      <c r="AD48" s="13">
        <f>SUM(AD46:AD47)</f>
        <v/>
      </c>
      <c r="AE48" s="13">
        <f>SUM(AE46:AE47)</f>
        <v/>
      </c>
      <c r="AF48" s="13">
        <f>SUM(AF46:AF47)</f>
        <v/>
      </c>
      <c r="AG48" s="13">
        <f>SUM(AG46:AG47)</f>
        <v/>
      </c>
      <c r="AH48" s="14">
        <f>SUM(AH46:AH47)</f>
        <v/>
      </c>
      <c r="AI48" s="12">
        <f>SUM(AI46:AI47)</f>
        <v/>
      </c>
      <c r="AJ48" s="13">
        <f>SUM(AJ46:AJ47)</f>
        <v/>
      </c>
      <c r="AK48" s="13">
        <f>SUM(AK46:AK47)</f>
        <v/>
      </c>
      <c r="AL48" s="13">
        <f>SUM(AL46:AL47)</f>
        <v/>
      </c>
      <c r="AM48" s="13">
        <f>SUM(AM46:AM47)</f>
        <v/>
      </c>
      <c r="AN48" s="13">
        <f>SUM(AN46:AN47)</f>
        <v/>
      </c>
      <c r="AO48" s="13">
        <f>SUM(AO46:AO47)</f>
        <v/>
      </c>
      <c r="AP48" s="13">
        <f>SUM(AP46:AP47)</f>
        <v/>
      </c>
      <c r="AQ48" s="13">
        <f>SUM(AQ46:AQ47)</f>
        <v/>
      </c>
      <c r="AR48" s="14">
        <f>SUM(AR46:AR47)</f>
        <v/>
      </c>
      <c r="AS48" s="12">
        <f>SUM(AS46:AS47)</f>
        <v/>
      </c>
      <c r="AT48" s="13">
        <f>SUM(AT46:AT47)</f>
        <v/>
      </c>
      <c r="AU48" s="13">
        <f>SUM(AU46:AU47)</f>
        <v/>
      </c>
      <c r="AV48" s="13">
        <f>SUM(AV46:AV47)</f>
        <v/>
      </c>
      <c r="AW48" s="13">
        <f>SUM(AW46:AW47)</f>
        <v/>
      </c>
      <c r="AX48" s="13">
        <f>SUM(AX46:AX47)</f>
        <v/>
      </c>
      <c r="AY48" s="13">
        <f>SUM(AY46:AY47)</f>
        <v/>
      </c>
      <c r="AZ48" s="13">
        <f>SUM(AZ46:AZ47)</f>
        <v/>
      </c>
      <c r="BA48" s="13">
        <f>SUM(BA46:BA47)</f>
        <v/>
      </c>
      <c r="BB48" s="14">
        <f>SUM(BB46:BB47)</f>
        <v/>
      </c>
      <c r="BC48" s="7">
        <f>SUM(BC46:BC47)</f>
        <v/>
      </c>
      <c r="BD48" s="13">
        <f>SUM(BD46:BD47)</f>
        <v/>
      </c>
      <c r="BE48" s="13">
        <f>SUM(BE46:BE47)</f>
        <v/>
      </c>
      <c r="BF48" s="13">
        <f>BE48-BD48</f>
        <v/>
      </c>
      <c r="BG48" s="13">
        <f>SUM(BG46:BG47)</f>
        <v/>
      </c>
      <c r="BH48" s="13">
        <f>SUM(BH46:BH47)</f>
        <v/>
      </c>
      <c r="BI48" s="13">
        <f>BH48-BG48</f>
        <v/>
      </c>
      <c r="BJ48" s="13">
        <f>IFERROR(BH48/6*30,0)</f>
        <v/>
      </c>
    </row>
    <row r="50">
      <c r="A50" s="15" t="n"/>
      <c r="B50" s="15" t="n"/>
      <c r="C50" s="15" t="n"/>
      <c r="D50" s="15" t="inlineStr">
        <is>
          <t>Итого</t>
        </is>
      </c>
      <c r="E50" s="16">
        <f>SUM(E13,E34,E43,E48)</f>
        <v/>
      </c>
      <c r="F50" s="17">
        <f>SUM(F13,F34,F43,F48)</f>
        <v/>
      </c>
      <c r="G50" s="17">
        <f>SUM(G13,G34,G43,G48)</f>
        <v/>
      </c>
      <c r="H50" s="17">
        <f>SUM(H13,H34,H43,H48)</f>
        <v/>
      </c>
      <c r="I50" s="17">
        <f>SUM(I13,I34,I43,I48)</f>
        <v/>
      </c>
      <c r="J50" s="17">
        <f>SUM(J13,J34,J43,J48)</f>
        <v/>
      </c>
      <c r="K50" s="17">
        <f>SUM(K13,K34,K43,K48)</f>
        <v/>
      </c>
      <c r="L50" s="17">
        <f>SUM(L13,L34,L43,L48)</f>
        <v/>
      </c>
      <c r="M50" s="17">
        <f>SUM(M13,M34,M43,M48)</f>
        <v/>
      </c>
      <c r="N50" s="18">
        <f>SUM(N13,N34,N43,N48)</f>
        <v/>
      </c>
      <c r="O50" s="16">
        <f>SUM(O13,O34,O43,O48)</f>
        <v/>
      </c>
      <c r="P50" s="17">
        <f>SUM(P13,P34,P43,P48)</f>
        <v/>
      </c>
      <c r="Q50" s="17">
        <f>SUM(Q13,Q34,Q43,Q48)</f>
        <v/>
      </c>
      <c r="R50" s="17">
        <f>SUM(R13,R34,R43,R48)</f>
        <v/>
      </c>
      <c r="S50" s="17">
        <f>SUM(S13,S34,S43,S48)</f>
        <v/>
      </c>
      <c r="T50" s="17">
        <f>SUM(T13,T34,T43,T48)</f>
        <v/>
      </c>
      <c r="U50" s="17">
        <f>SUM(U13,U34,U43,U48)</f>
        <v/>
      </c>
      <c r="V50" s="17">
        <f>SUM(V13,V34,V43,V48)</f>
        <v/>
      </c>
      <c r="W50" s="17">
        <f>SUM(W13,W34,W43,W48)</f>
        <v/>
      </c>
      <c r="X50" s="18">
        <f>SUM(X13,X34,X43,X48)</f>
        <v/>
      </c>
      <c r="Y50" s="16">
        <f>SUM(Y13,Y34,Y43,Y48)</f>
        <v/>
      </c>
      <c r="Z50" s="17">
        <f>SUM(Z13,Z34,Z43,Z48)</f>
        <v/>
      </c>
      <c r="AA50" s="17">
        <f>SUM(AA13,AA34,AA43,AA48)</f>
        <v/>
      </c>
      <c r="AB50" s="17">
        <f>SUM(AB13,AB34,AB43,AB48)</f>
        <v/>
      </c>
      <c r="AC50" s="17">
        <f>SUM(AC13,AC34,AC43,AC48)</f>
        <v/>
      </c>
      <c r="AD50" s="17">
        <f>SUM(AD13,AD34,AD43,AD48)</f>
        <v/>
      </c>
      <c r="AE50" s="17">
        <f>SUM(AE13,AE34,AE43,AE48)</f>
        <v/>
      </c>
      <c r="AF50" s="17">
        <f>SUM(AF13,AF34,AF43,AF48)</f>
        <v/>
      </c>
      <c r="AG50" s="17">
        <f>SUM(AG13,AG34,AG43,AG48)</f>
        <v/>
      </c>
      <c r="AH50" s="18">
        <f>SUM(AH13,AH34,AH43,AH48)</f>
        <v/>
      </c>
      <c r="AI50" s="16">
        <f>SUM(AI13,AI34,AI43,AI48)</f>
        <v/>
      </c>
      <c r="AJ50" s="17">
        <f>SUM(AJ13,AJ34,AJ43,AJ48)</f>
        <v/>
      </c>
      <c r="AK50" s="17">
        <f>SUM(AK13,AK34,AK43,AK48)</f>
        <v/>
      </c>
      <c r="AL50" s="17">
        <f>SUM(AL13,AL34,AL43,AL48)</f>
        <v/>
      </c>
      <c r="AM50" s="17">
        <f>SUM(AM13,AM34,AM43,AM48)</f>
        <v/>
      </c>
      <c r="AN50" s="17">
        <f>SUM(AN13,AN34,AN43,AN48)</f>
        <v/>
      </c>
      <c r="AO50" s="17">
        <f>SUM(AO13,AO34,AO43,AO48)</f>
        <v/>
      </c>
      <c r="AP50" s="17">
        <f>SUM(AP13,AP34,AP43,AP48)</f>
        <v/>
      </c>
      <c r="AQ50" s="17">
        <f>SUM(AQ13,AQ34,AQ43,AQ48)</f>
        <v/>
      </c>
      <c r="AR50" s="18">
        <f>SUM(AR13,AR34,AR43,AR48)</f>
        <v/>
      </c>
      <c r="AS50" s="16">
        <f>SUM(AS13,AS34,AS43,AS48)</f>
        <v/>
      </c>
      <c r="AT50" s="17">
        <f>SUM(AT13,AT34,AT43,AT48)</f>
        <v/>
      </c>
      <c r="AU50" s="17">
        <f>SUM(AU13,AU34,AU43,AU48)</f>
        <v/>
      </c>
      <c r="AV50" s="17">
        <f>SUM(AV13,AV34,AV43,AV48)</f>
        <v/>
      </c>
      <c r="AW50" s="17">
        <f>SUM(AW13,AW34,AW43,AW48)</f>
        <v/>
      </c>
      <c r="AX50" s="17">
        <f>SUM(AX13,AX34,AX43,AX48)</f>
        <v/>
      </c>
      <c r="AY50" s="17">
        <f>SUM(AY13,AY34,AY43,AY48)</f>
        <v/>
      </c>
      <c r="AZ50" s="17">
        <f>SUM(AZ13,AZ34,AZ43,AZ48)</f>
        <v/>
      </c>
      <c r="BA50" s="17">
        <f>SUM(BA13,BA34,BA43,BA48)</f>
        <v/>
      </c>
      <c r="BB50" s="18">
        <f>SUM(BB13,BB34,BB43,BB48)</f>
        <v/>
      </c>
      <c r="BC50" s="16">
        <f>SUM(BC13,BC34,BC43,BC48)</f>
        <v/>
      </c>
      <c r="BD50" s="17">
        <f>SUM(BD13,BD34,BD43,BD48)</f>
        <v/>
      </c>
      <c r="BE50" s="17">
        <f>SUM(BE13,BE34,BE43,BE48)</f>
        <v/>
      </c>
      <c r="BF50" s="17">
        <f>BE50-BD50</f>
        <v/>
      </c>
      <c r="BG50" s="17">
        <f>SUM(BG13,BG34,BG43,BG48)</f>
        <v/>
      </c>
      <c r="BH50" s="17">
        <f>SUM(BH13,BH34,BH43,BH48)</f>
        <v/>
      </c>
      <c r="BI50" s="17">
        <f>BH50-BG50</f>
        <v/>
      </c>
      <c r="BJ50" s="17">
        <f>IFERROR(BH50/6*30,0)</f>
        <v/>
      </c>
    </row>
  </sheetData>
  <mergeCells count="6">
    <mergeCell ref="E3:N3"/>
    <mergeCell ref="BD3:BJ3"/>
    <mergeCell ref="AI3:AR3"/>
    <mergeCell ref="Y3:AH3"/>
    <mergeCell ref="O3:X3"/>
    <mergeCell ref="AS3:BB3"/>
  </mergeCells>
  <conditionalFormatting sqref="K6:K12">
    <cfRule type="dataBar" priority="1">
      <dataBar showValue="1">
        <cfvo type="min"/>
        <cfvo type="max"/>
        <color rgb="00D8B4FE"/>
      </dataBar>
    </cfRule>
  </conditionalFormatting>
  <conditionalFormatting sqref="K16:K33">
    <cfRule type="dataBar" priority="2">
      <dataBar showValue="1">
        <cfvo type="min"/>
        <cfvo type="max"/>
        <color rgb="00D8B4FE"/>
      </dataBar>
    </cfRule>
  </conditionalFormatting>
  <conditionalFormatting sqref="K37:K42">
    <cfRule type="dataBar" priority="3">
      <dataBar showValue="1">
        <cfvo type="min"/>
        <cfvo type="max"/>
        <color rgb="00D8B4FE"/>
      </dataBar>
    </cfRule>
  </conditionalFormatting>
  <conditionalFormatting sqref="K46:K47">
    <cfRule type="dataBar" priority="4">
      <dataBar showValue="1">
        <cfvo type="min"/>
        <cfvo type="max"/>
        <color rgb="00D8B4FE"/>
      </dataBar>
    </cfRule>
  </conditionalFormatting>
  <conditionalFormatting sqref="N6:N12">
    <cfRule type="dataBar" priority="5">
      <dataBar showValue="1">
        <cfvo type="min"/>
        <cfvo type="max"/>
        <color rgb="00D8B4FE"/>
      </dataBar>
    </cfRule>
  </conditionalFormatting>
  <conditionalFormatting sqref="N16:N33">
    <cfRule type="dataBar" priority="6">
      <dataBar showValue="1">
        <cfvo type="min"/>
        <cfvo type="max"/>
        <color rgb="00D8B4FE"/>
      </dataBar>
    </cfRule>
  </conditionalFormatting>
  <conditionalFormatting sqref="N37:N42">
    <cfRule type="dataBar" priority="7">
      <dataBar showValue="1">
        <cfvo type="min"/>
        <cfvo type="max"/>
        <color rgb="00D8B4FE"/>
      </dataBar>
    </cfRule>
  </conditionalFormatting>
  <conditionalFormatting sqref="N46:N47">
    <cfRule type="dataBar" priority="8">
      <dataBar showValue="1">
        <cfvo type="min"/>
        <cfvo type="max"/>
        <color rgb="00D8B4FE"/>
      </dataBar>
    </cfRule>
  </conditionalFormatting>
  <conditionalFormatting sqref="U6:U12">
    <cfRule type="dataBar" priority="9">
      <dataBar showValue="1">
        <cfvo type="min"/>
        <cfvo type="max"/>
        <color rgb="00D8B4FE"/>
      </dataBar>
    </cfRule>
  </conditionalFormatting>
  <conditionalFormatting sqref="U16:U33">
    <cfRule type="dataBar" priority="10">
      <dataBar showValue="1">
        <cfvo type="min"/>
        <cfvo type="max"/>
        <color rgb="00D8B4FE"/>
      </dataBar>
    </cfRule>
  </conditionalFormatting>
  <conditionalFormatting sqref="U37:U42">
    <cfRule type="dataBar" priority="11">
      <dataBar showValue="1">
        <cfvo type="min"/>
        <cfvo type="max"/>
        <color rgb="00D8B4FE"/>
      </dataBar>
    </cfRule>
  </conditionalFormatting>
  <conditionalFormatting sqref="U46:U47">
    <cfRule type="dataBar" priority="12">
      <dataBar showValue="1">
        <cfvo type="min"/>
        <cfvo type="max"/>
        <color rgb="00D8B4FE"/>
      </dataBar>
    </cfRule>
  </conditionalFormatting>
  <conditionalFormatting sqref="X6:X12">
    <cfRule type="dataBar" priority="13">
      <dataBar showValue="1">
        <cfvo type="min"/>
        <cfvo type="max"/>
        <color rgb="00D8B4FE"/>
      </dataBar>
    </cfRule>
  </conditionalFormatting>
  <conditionalFormatting sqref="X16:X33">
    <cfRule type="dataBar" priority="14">
      <dataBar showValue="1">
        <cfvo type="min"/>
        <cfvo type="max"/>
        <color rgb="00D8B4FE"/>
      </dataBar>
    </cfRule>
  </conditionalFormatting>
  <conditionalFormatting sqref="X37:X42">
    <cfRule type="dataBar" priority="15">
      <dataBar showValue="1">
        <cfvo type="min"/>
        <cfvo type="max"/>
        <color rgb="00D8B4FE"/>
      </dataBar>
    </cfRule>
  </conditionalFormatting>
  <conditionalFormatting sqref="X46:X47">
    <cfRule type="dataBar" priority="16">
      <dataBar showValue="1">
        <cfvo type="min"/>
        <cfvo type="max"/>
        <color rgb="00D8B4FE"/>
      </dataBar>
    </cfRule>
  </conditionalFormatting>
  <conditionalFormatting sqref="AE6:AE12">
    <cfRule type="dataBar" priority="17">
      <dataBar showValue="1">
        <cfvo type="min"/>
        <cfvo type="max"/>
        <color rgb="00D8B4FE"/>
      </dataBar>
    </cfRule>
  </conditionalFormatting>
  <conditionalFormatting sqref="AE16:AE33">
    <cfRule type="dataBar" priority="18">
      <dataBar showValue="1">
        <cfvo type="min"/>
        <cfvo type="max"/>
        <color rgb="00D8B4FE"/>
      </dataBar>
    </cfRule>
  </conditionalFormatting>
  <conditionalFormatting sqref="AE37:AE42">
    <cfRule type="dataBar" priority="19">
      <dataBar showValue="1">
        <cfvo type="min"/>
        <cfvo type="max"/>
        <color rgb="00D8B4FE"/>
      </dataBar>
    </cfRule>
  </conditionalFormatting>
  <conditionalFormatting sqref="AE46:AE47">
    <cfRule type="dataBar" priority="20">
      <dataBar showValue="1">
        <cfvo type="min"/>
        <cfvo type="max"/>
        <color rgb="00D8B4FE"/>
      </dataBar>
    </cfRule>
  </conditionalFormatting>
  <conditionalFormatting sqref="AH6:AH12">
    <cfRule type="dataBar" priority="21">
      <dataBar showValue="1">
        <cfvo type="min"/>
        <cfvo type="max"/>
        <color rgb="00D8B4FE"/>
      </dataBar>
    </cfRule>
  </conditionalFormatting>
  <conditionalFormatting sqref="AH16:AH33">
    <cfRule type="dataBar" priority="22">
      <dataBar showValue="1">
        <cfvo type="min"/>
        <cfvo type="max"/>
        <color rgb="00D8B4FE"/>
      </dataBar>
    </cfRule>
  </conditionalFormatting>
  <conditionalFormatting sqref="AH37:AH42">
    <cfRule type="dataBar" priority="23">
      <dataBar showValue="1">
        <cfvo type="min"/>
        <cfvo type="max"/>
        <color rgb="00D8B4FE"/>
      </dataBar>
    </cfRule>
  </conditionalFormatting>
  <conditionalFormatting sqref="AH46:AH47">
    <cfRule type="dataBar" priority="24">
      <dataBar showValue="1">
        <cfvo type="min"/>
        <cfvo type="max"/>
        <color rgb="00D8B4FE"/>
      </dataBar>
    </cfRule>
  </conditionalFormatting>
  <conditionalFormatting sqref="AO6:AO12">
    <cfRule type="dataBar" priority="25">
      <dataBar showValue="1">
        <cfvo type="min"/>
        <cfvo type="max"/>
        <color rgb="00D8B4FE"/>
      </dataBar>
    </cfRule>
  </conditionalFormatting>
  <conditionalFormatting sqref="AO16:AO33">
    <cfRule type="dataBar" priority="26">
      <dataBar showValue="1">
        <cfvo type="min"/>
        <cfvo type="max"/>
        <color rgb="00D8B4FE"/>
      </dataBar>
    </cfRule>
  </conditionalFormatting>
  <conditionalFormatting sqref="AO37:AO42">
    <cfRule type="dataBar" priority="27">
      <dataBar showValue="1">
        <cfvo type="min"/>
        <cfvo type="max"/>
        <color rgb="00D8B4FE"/>
      </dataBar>
    </cfRule>
  </conditionalFormatting>
  <conditionalFormatting sqref="AO46:AO47">
    <cfRule type="dataBar" priority="28">
      <dataBar showValue="1">
        <cfvo type="min"/>
        <cfvo type="max"/>
        <color rgb="00D8B4FE"/>
      </dataBar>
    </cfRule>
  </conditionalFormatting>
  <conditionalFormatting sqref="AR6:AR12">
    <cfRule type="dataBar" priority="29">
      <dataBar showValue="1">
        <cfvo type="min"/>
        <cfvo type="max"/>
        <color rgb="00D8B4FE"/>
      </dataBar>
    </cfRule>
  </conditionalFormatting>
  <conditionalFormatting sqref="AR16:AR33">
    <cfRule type="dataBar" priority="30">
      <dataBar showValue="1">
        <cfvo type="min"/>
        <cfvo type="max"/>
        <color rgb="00D8B4FE"/>
      </dataBar>
    </cfRule>
  </conditionalFormatting>
  <conditionalFormatting sqref="AR37:AR42">
    <cfRule type="dataBar" priority="31">
      <dataBar showValue="1">
        <cfvo type="min"/>
        <cfvo type="max"/>
        <color rgb="00D8B4FE"/>
      </dataBar>
    </cfRule>
  </conditionalFormatting>
  <conditionalFormatting sqref="AR46:AR47">
    <cfRule type="dataBar" priority="32">
      <dataBar showValue="1">
        <cfvo type="min"/>
        <cfvo type="max"/>
        <color rgb="00D8B4FE"/>
      </dataBar>
    </cfRule>
  </conditionalFormatting>
  <conditionalFormatting sqref="AY6:AY12">
    <cfRule type="dataBar" priority="33">
      <dataBar showValue="1">
        <cfvo type="min"/>
        <cfvo type="max"/>
        <color rgb="00D8B4FE"/>
      </dataBar>
    </cfRule>
  </conditionalFormatting>
  <conditionalFormatting sqref="AY16:AY33">
    <cfRule type="dataBar" priority="34">
      <dataBar showValue="1">
        <cfvo type="min"/>
        <cfvo type="max"/>
        <color rgb="00D8B4FE"/>
      </dataBar>
    </cfRule>
  </conditionalFormatting>
  <conditionalFormatting sqref="AY37:AY42">
    <cfRule type="dataBar" priority="35">
      <dataBar showValue="1">
        <cfvo type="min"/>
        <cfvo type="max"/>
        <color rgb="00D8B4FE"/>
      </dataBar>
    </cfRule>
  </conditionalFormatting>
  <conditionalFormatting sqref="AY46:AY47">
    <cfRule type="dataBar" priority="36">
      <dataBar showValue="1">
        <cfvo type="min"/>
        <cfvo type="max"/>
        <color rgb="00D8B4FE"/>
      </dataBar>
    </cfRule>
  </conditionalFormatting>
  <conditionalFormatting sqref="BB6:BB12">
    <cfRule type="dataBar" priority="37">
      <dataBar showValue="1">
        <cfvo type="min"/>
        <cfvo type="max"/>
        <color rgb="00D8B4FE"/>
      </dataBar>
    </cfRule>
  </conditionalFormatting>
  <conditionalFormatting sqref="BB16:BB33">
    <cfRule type="dataBar" priority="38">
      <dataBar showValue="1">
        <cfvo type="min"/>
        <cfvo type="max"/>
        <color rgb="00D8B4FE"/>
      </dataBar>
    </cfRule>
  </conditionalFormatting>
  <conditionalFormatting sqref="BB37:BB42">
    <cfRule type="dataBar" priority="39">
      <dataBar showValue="1">
        <cfvo type="min"/>
        <cfvo type="max"/>
        <color rgb="00D8B4FE"/>
      </dataBar>
    </cfRule>
  </conditionalFormatting>
  <conditionalFormatting sqref="BB46:BB47">
    <cfRule type="dataBar" priority="40">
      <dataBar showValue="1">
        <cfvo type="min"/>
        <cfvo type="max"/>
        <color rgb="00D8B4FE"/>
      </dataBar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93"/>
  <sheetViews>
    <sheetView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>
      <c r="A1" s="19" t="inlineStr">
        <is>
          <t>Дашборд дорожной карты</t>
        </is>
      </c>
    </row>
    <row r="2">
      <c r="A2" t="inlineStr">
        <is>
          <t>Период отчета: 01.09.2026 — 06.09.2026</t>
        </is>
      </c>
    </row>
    <row r="3">
      <c r="A3" t="inlineStr">
        <is>
          <t>Дата контроля: 06.09.2026</t>
        </is>
      </c>
    </row>
    <row r="5">
      <c r="A5" s="20" t="inlineStr">
        <is>
          <t>Показатель</t>
        </is>
      </c>
      <c r="B5" s="20" t="inlineStr">
        <is>
          <t>Значение</t>
        </is>
      </c>
    </row>
    <row r="6">
      <c r="A6" s="8" t="inlineStr">
        <is>
          <t>Факт суммы</t>
        </is>
      </c>
      <c r="B6" s="21" t="n">
        <v>620551.55</v>
      </c>
    </row>
    <row r="7">
      <c r="A7" s="8" t="inlineStr">
        <is>
          <t>План суммы</t>
        </is>
      </c>
      <c r="B7" s="21" t="n">
        <v>4133500</v>
      </c>
    </row>
    <row r="8">
      <c r="A8" s="8" t="inlineStr">
        <is>
          <t>Выполнение суммы</t>
        </is>
      </c>
      <c r="B8" s="22" t="n">
        <v>0.1501273859925003</v>
      </c>
    </row>
    <row r="9">
      <c r="A9" s="8" t="inlineStr">
        <is>
          <t>Факт тренировок</t>
        </is>
      </c>
      <c r="B9" s="21" t="n">
        <v>421</v>
      </c>
    </row>
    <row r="10">
      <c r="A10" s="8" t="inlineStr">
        <is>
          <t>План тренировок</t>
        </is>
      </c>
      <c r="B10" s="21" t="n">
        <v>2892</v>
      </c>
    </row>
    <row r="11">
      <c r="A11" s="8" t="inlineStr">
        <is>
          <t>Выполнение тренировок</t>
        </is>
      </c>
      <c r="B11" s="22" t="n">
        <v>0.1455739972337483</v>
      </c>
    </row>
    <row r="12">
      <c r="A12" s="8" t="inlineStr">
        <is>
          <t>Дней прошло</t>
        </is>
      </c>
      <c r="B12" s="21" t="inlineStr">
        <is>
          <t>6 / 30</t>
        </is>
      </c>
    </row>
    <row r="15">
      <c r="A15" s="2" t="inlineStr">
        <is>
          <t>Свод подразделений</t>
        </is>
      </c>
    </row>
    <row r="16">
      <c r="A16" s="20" t="inlineStr">
        <is>
          <t>Подразделение</t>
        </is>
      </c>
      <c r="B16" s="20" t="inlineStr">
        <is>
          <t>План трен.</t>
        </is>
      </c>
      <c r="C16" s="20" t="inlineStr">
        <is>
          <t>Факт трен.</t>
        </is>
      </c>
      <c r="D16" s="20" t="inlineStr">
        <is>
          <t>Выполнение трен.</t>
        </is>
      </c>
      <c r="E16" s="20" t="inlineStr">
        <is>
          <t>План ₽</t>
        </is>
      </c>
      <c r="F16" s="20" t="inlineStr">
        <is>
          <t>Факт ₽</t>
        </is>
      </c>
      <c r="G16" s="20" t="inlineStr">
        <is>
          <t>Выполнение ₽</t>
        </is>
      </c>
      <c r="H16" s="20" t="inlineStr">
        <is>
          <t>RR ₽</t>
        </is>
      </c>
      <c r="I16" s="20" t="inlineStr">
        <is>
          <t>Отклонение ₽</t>
        </is>
      </c>
    </row>
    <row r="17">
      <c r="A17" s="8" t="inlineStr">
        <is>
          <t>БАС</t>
        </is>
      </c>
      <c r="B17" s="10" t="n">
        <v>1522</v>
      </c>
      <c r="C17" s="10" t="n">
        <v>158</v>
      </c>
      <c r="D17" s="23" t="n">
        <v>0.1038107752956636</v>
      </c>
      <c r="E17" s="10" t="n">
        <v>1923000</v>
      </c>
      <c r="F17" s="10" t="n">
        <v>184743.41</v>
      </c>
      <c r="G17" s="23" t="n">
        <v>0.09607041601664067</v>
      </c>
      <c r="H17" s="10" t="n">
        <v>923717.0499999999</v>
      </c>
      <c r="I17" s="10" t="n">
        <v>-1738256.59</v>
      </c>
    </row>
    <row r="18">
      <c r="A18" s="8" t="inlineStr">
        <is>
          <t>ТЗ</t>
        </is>
      </c>
      <c r="B18" s="10" t="n">
        <v>976</v>
      </c>
      <c r="C18" s="10" t="n">
        <v>199</v>
      </c>
      <c r="D18" s="23" t="n">
        <v>0.2038934426229508</v>
      </c>
      <c r="E18" s="10" t="n">
        <v>1710500</v>
      </c>
      <c r="F18" s="10" t="n">
        <v>352166.63</v>
      </c>
      <c r="G18" s="23" t="n">
        <v>0.2058851973107279</v>
      </c>
      <c r="H18" s="10" t="n">
        <v>1760833.15</v>
      </c>
      <c r="I18" s="10" t="n">
        <v>-1358333.37</v>
      </c>
    </row>
    <row r="19">
      <c r="A19" s="8" t="inlineStr">
        <is>
          <t>ГП</t>
        </is>
      </c>
      <c r="B19" s="10" t="n">
        <v>363</v>
      </c>
      <c r="C19" s="10" t="n">
        <v>58</v>
      </c>
      <c r="D19" s="23" t="n">
        <v>0.1597796143250689</v>
      </c>
      <c r="E19" s="10" t="n">
        <v>450000</v>
      </c>
      <c r="F19" s="10" t="n">
        <v>74458.50999999999</v>
      </c>
      <c r="G19" s="23" t="n">
        <v>0.1654633555555556</v>
      </c>
      <c r="H19" s="10" t="n">
        <v>372292.5499999999</v>
      </c>
      <c r="I19" s="10" t="n">
        <v>-375541.49</v>
      </c>
    </row>
    <row r="20">
      <c r="A20" s="8" t="inlineStr">
        <is>
          <t>БИ</t>
        </is>
      </c>
      <c r="B20" s="10" t="n">
        <v>31</v>
      </c>
      <c r="C20" s="10" t="n">
        <v>6</v>
      </c>
      <c r="D20" s="23" t="n">
        <v>0.1935483870967742</v>
      </c>
      <c r="E20" s="10" t="n">
        <v>50000</v>
      </c>
      <c r="F20" s="10" t="n">
        <v>9183</v>
      </c>
      <c r="G20" s="23" t="n">
        <v>0.18366</v>
      </c>
      <c r="H20" s="10" t="n">
        <v>45915</v>
      </c>
      <c r="I20" s="10" t="n">
        <v>-40817</v>
      </c>
    </row>
    <row r="24">
      <c r="A24" s="2" t="inlineStr">
        <is>
          <t>Выполнение плана тренерами</t>
        </is>
      </c>
    </row>
    <row r="25">
      <c r="A25" s="20" t="inlineStr">
        <is>
          <t>Подразделение</t>
        </is>
      </c>
      <c r="B25" s="20" t="inlineStr">
        <is>
          <t>Тренер</t>
        </is>
      </c>
      <c r="C25" s="20" t="inlineStr">
        <is>
          <t>План трен.</t>
        </is>
      </c>
      <c r="D25" s="20" t="inlineStr">
        <is>
          <t>Факт трен.</t>
        </is>
      </c>
      <c r="E25" s="20" t="inlineStr">
        <is>
          <t>Выполнение трен.</t>
        </is>
      </c>
      <c r="F25" s="20" t="inlineStr">
        <is>
          <t>План ₽</t>
        </is>
      </c>
      <c r="G25" s="20" t="inlineStr">
        <is>
          <t>Факт ₽</t>
        </is>
      </c>
      <c r="H25" s="20" t="inlineStr">
        <is>
          <t>Выполнение ₽</t>
        </is>
      </c>
      <c r="I25" s="20" t="inlineStr">
        <is>
          <t>RR ₽</t>
        </is>
      </c>
      <c r="J25" s="20" t="inlineStr">
        <is>
          <t>Отклонение ₽</t>
        </is>
      </c>
    </row>
    <row r="26">
      <c r="A26" s="8" t="inlineStr">
        <is>
          <t>БАС</t>
        </is>
      </c>
      <c r="B26" s="8" t="inlineStr">
        <is>
          <t>Киселевская Яна Александровна</t>
        </is>
      </c>
      <c r="C26" s="10" t="n">
        <v>157</v>
      </c>
      <c r="D26" s="10" t="n">
        <v>0</v>
      </c>
      <c r="E26" s="23" t="n">
        <v>0</v>
      </c>
      <c r="F26" s="10" t="n">
        <v>218800</v>
      </c>
      <c r="G26" s="10" t="n">
        <v>0</v>
      </c>
      <c r="H26" s="23" t="n">
        <v>0</v>
      </c>
      <c r="I26" s="10" t="n">
        <v>0</v>
      </c>
      <c r="J26" s="10" t="n">
        <v>-218800</v>
      </c>
    </row>
    <row r="27">
      <c r="A27" s="8" t="inlineStr">
        <is>
          <t>БАС</t>
        </is>
      </c>
      <c r="B27" s="8" t="inlineStr">
        <is>
          <t>Якимович Богдан Петрович</t>
        </is>
      </c>
      <c r="C27" s="10" t="n">
        <v>60</v>
      </c>
      <c r="D27" s="10" t="n">
        <v>0</v>
      </c>
      <c r="E27" s="23" t="n">
        <v>0</v>
      </c>
      <c r="F27" s="10" t="n">
        <v>122400</v>
      </c>
      <c r="G27" s="10" t="n">
        <v>0</v>
      </c>
      <c r="H27" s="23" t="n">
        <v>0</v>
      </c>
      <c r="I27" s="10" t="n">
        <v>0</v>
      </c>
      <c r="J27" s="10" t="n">
        <v>-122400</v>
      </c>
    </row>
    <row r="28">
      <c r="A28" s="8" t="inlineStr">
        <is>
          <t>БАС</t>
        </is>
      </c>
      <c r="B28" s="8" t="inlineStr">
        <is>
          <t>Колос Виктор Андреевич</t>
        </is>
      </c>
      <c r="C28" s="10" t="n">
        <v>1056</v>
      </c>
      <c r="D28" s="10" t="n">
        <v>58</v>
      </c>
      <c r="E28" s="23" t="n">
        <v>0.05492424242424242</v>
      </c>
      <c r="F28" s="10" t="n">
        <v>1292200</v>
      </c>
      <c r="G28" s="10" t="n">
        <v>66829.25</v>
      </c>
      <c r="H28" s="23" t="n">
        <v>0.05171741990403962</v>
      </c>
      <c r="I28" s="10" t="n">
        <v>334146.25</v>
      </c>
      <c r="J28" s="10" t="n">
        <v>-1225370.75</v>
      </c>
    </row>
    <row r="29">
      <c r="A29" s="8" t="inlineStr">
        <is>
          <t>БАС</t>
        </is>
      </c>
      <c r="B29" s="8" t="inlineStr">
        <is>
          <t>Зайцев Анатолий Викторович</t>
        </is>
      </c>
      <c r="C29" s="10" t="n">
        <v>79</v>
      </c>
      <c r="D29" s="10" t="n">
        <v>10</v>
      </c>
      <c r="E29" s="23" t="n">
        <v>0.1265822784810127</v>
      </c>
      <c r="F29" s="10" t="n">
        <v>101800</v>
      </c>
      <c r="G29" s="10" t="n">
        <v>15400.25</v>
      </c>
      <c r="H29" s="23" t="n">
        <v>0.1512794695481336</v>
      </c>
      <c r="I29" s="10" t="n">
        <v>77001.25</v>
      </c>
      <c r="J29" s="10" t="n">
        <v>-86399.75</v>
      </c>
    </row>
    <row r="30">
      <c r="A30" s="8" t="inlineStr">
        <is>
          <t>БАС</t>
        </is>
      </c>
      <c r="B30" s="8" t="inlineStr">
        <is>
          <t>Созонов Роман Алексеевич</t>
        </is>
      </c>
      <c r="C30" s="10" t="n">
        <v>97</v>
      </c>
      <c r="D30" s="10" t="n">
        <v>20</v>
      </c>
      <c r="E30" s="23" t="n">
        <v>0.2061855670103093</v>
      </c>
      <c r="F30" s="10" t="n">
        <v>112400</v>
      </c>
      <c r="G30" s="10" t="n">
        <v>26534</v>
      </c>
      <c r="H30" s="23" t="n">
        <v>0.236067615658363</v>
      </c>
      <c r="I30" s="10" t="n">
        <v>132670</v>
      </c>
      <c r="J30" s="10" t="n">
        <v>-85866</v>
      </c>
    </row>
    <row r="31">
      <c r="A31" s="8" t="inlineStr">
        <is>
          <t>БАС</t>
        </is>
      </c>
      <c r="B31" s="8" t="inlineStr">
        <is>
          <t>Котова Ксения Алексеевна</t>
        </is>
      </c>
      <c r="C31" s="10" t="n">
        <v>28</v>
      </c>
      <c r="D31" s="10" t="n">
        <v>24</v>
      </c>
      <c r="E31" s="23" t="n">
        <v>0.8571428571428571</v>
      </c>
      <c r="F31" s="10" t="n">
        <v>34700</v>
      </c>
      <c r="G31" s="10" t="n">
        <v>31431.16</v>
      </c>
      <c r="H31" s="23" t="n">
        <v>0.9057971181556197</v>
      </c>
      <c r="I31" s="10" t="n">
        <v>157155.8</v>
      </c>
      <c r="J31" s="10" t="n">
        <v>-3268.839999999997</v>
      </c>
    </row>
    <row r="32">
      <c r="A32" s="8" t="inlineStr">
        <is>
          <t>БАС</t>
        </is>
      </c>
      <c r="B32" s="8" t="inlineStr">
        <is>
          <t>Федяй Антон Владиславович</t>
        </is>
      </c>
      <c r="C32" s="10" t="n">
        <v>45</v>
      </c>
      <c r="D32" s="10" t="n">
        <v>46</v>
      </c>
      <c r="E32" s="23" t="n">
        <v>1.022222222222222</v>
      </c>
      <c r="F32" s="10" t="n">
        <v>40700</v>
      </c>
      <c r="G32" s="10" t="n">
        <v>44548.75</v>
      </c>
      <c r="H32" s="23" t="n">
        <v>1.094563882063882</v>
      </c>
      <c r="I32" s="10" t="n">
        <v>222743.75</v>
      </c>
      <c r="J32" s="10" t="n">
        <v>3848.75</v>
      </c>
    </row>
    <row r="33">
      <c r="A33" s="8" t="inlineStr">
        <is>
          <t>ТЗ</t>
        </is>
      </c>
      <c r="B33" s="8" t="inlineStr">
        <is>
          <t>Зеленцова Алёна Витальевна</t>
        </is>
      </c>
      <c r="C33" s="10" t="n">
        <v>0</v>
      </c>
      <c r="D33" s="10" t="n">
        <v>2</v>
      </c>
      <c r="E33" s="23" t="n">
        <v>0</v>
      </c>
      <c r="F33" s="10" t="n">
        <v>0</v>
      </c>
      <c r="G33" s="10" t="n">
        <v>3717.5</v>
      </c>
      <c r="H33" s="23" t="n">
        <v>0</v>
      </c>
      <c r="I33" s="10" t="n">
        <v>18587.5</v>
      </c>
      <c r="J33" s="10" t="n">
        <v>3717.5</v>
      </c>
    </row>
    <row r="34">
      <c r="A34" s="8" t="inlineStr">
        <is>
          <t>ТЗ</t>
        </is>
      </c>
      <c r="B34" s="8" t="inlineStr">
        <is>
          <t>Шумилова Наталья Альбертовна</t>
        </is>
      </c>
      <c r="C34" s="10" t="n">
        <v>0</v>
      </c>
      <c r="D34" s="10" t="n">
        <v>1</v>
      </c>
      <c r="E34" s="23" t="n">
        <v>0</v>
      </c>
      <c r="F34" s="10" t="n">
        <v>0</v>
      </c>
      <c r="G34" s="10" t="n">
        <v>1727.5</v>
      </c>
      <c r="H34" s="23" t="n">
        <v>0</v>
      </c>
      <c r="I34" s="10" t="n">
        <v>8637.5</v>
      </c>
      <c r="J34" s="10" t="n">
        <v>1727.5</v>
      </c>
    </row>
    <row r="35">
      <c r="A35" s="8" t="inlineStr">
        <is>
          <t>ТЗ</t>
        </is>
      </c>
      <c r="B35" s="8" t="inlineStr">
        <is>
          <t>Николаева Татьяна Владимировна</t>
        </is>
      </c>
      <c r="C35" s="10" t="n">
        <v>40</v>
      </c>
      <c r="D35" s="10" t="n">
        <v>2</v>
      </c>
      <c r="E35" s="23" t="n">
        <v>0.05</v>
      </c>
      <c r="F35" s="10" t="n">
        <v>61700</v>
      </c>
      <c r="G35" s="10" t="n">
        <v>2140</v>
      </c>
      <c r="H35" s="23" t="n">
        <v>0.0346839546191248</v>
      </c>
      <c r="I35" s="10" t="n">
        <v>10700</v>
      </c>
      <c r="J35" s="10" t="n">
        <v>-59560</v>
      </c>
    </row>
    <row r="36">
      <c r="A36" s="8" t="inlineStr">
        <is>
          <t>ТЗ</t>
        </is>
      </c>
      <c r="B36" s="8" t="inlineStr">
        <is>
          <t>Дубровин Евгений Андреевич</t>
        </is>
      </c>
      <c r="C36" s="10" t="n">
        <v>105</v>
      </c>
      <c r="D36" s="10" t="n">
        <v>6</v>
      </c>
      <c r="E36" s="23" t="n">
        <v>0.05714285714285714</v>
      </c>
      <c r="F36" s="10" t="n">
        <v>206400</v>
      </c>
      <c r="G36" s="10" t="n">
        <v>13092.25</v>
      </c>
      <c r="H36" s="23" t="n">
        <v>0.06343144379844962</v>
      </c>
      <c r="I36" s="10" t="n">
        <v>65461.24999999999</v>
      </c>
      <c r="J36" s="10" t="n">
        <v>-193307.75</v>
      </c>
    </row>
    <row r="37">
      <c r="A37" s="8" t="inlineStr">
        <is>
          <t>ТЗ</t>
        </is>
      </c>
      <c r="B37" s="8" t="inlineStr">
        <is>
          <t>Панкрац Наталья Владимировна</t>
        </is>
      </c>
      <c r="C37" s="10" t="n">
        <v>33</v>
      </c>
      <c r="D37" s="10" t="n">
        <v>5</v>
      </c>
      <c r="E37" s="23" t="n">
        <v>0.1515151515151515</v>
      </c>
      <c r="F37" s="10" t="n">
        <v>38800</v>
      </c>
      <c r="G37" s="10" t="n">
        <v>5244</v>
      </c>
      <c r="H37" s="23" t="n">
        <v>0.1351546391752577</v>
      </c>
      <c r="I37" s="10" t="n">
        <v>26220</v>
      </c>
      <c r="J37" s="10" t="n">
        <v>-33556</v>
      </c>
    </row>
    <row r="38">
      <c r="A38" s="8" t="inlineStr">
        <is>
          <t>ТЗ</t>
        </is>
      </c>
      <c r="B38" s="8" t="inlineStr">
        <is>
          <t>Бажев Михаил Валерьевич</t>
        </is>
      </c>
      <c r="C38" s="10" t="n">
        <v>107</v>
      </c>
      <c r="D38" s="10" t="n">
        <v>14</v>
      </c>
      <c r="E38" s="23" t="n">
        <v>0.1308411214953271</v>
      </c>
      <c r="F38" s="10" t="n">
        <v>208200</v>
      </c>
      <c r="G38" s="10" t="n">
        <v>28661.5</v>
      </c>
      <c r="H38" s="23" t="n">
        <v>0.1376633045148895</v>
      </c>
      <c r="I38" s="10" t="n">
        <v>143307.5</v>
      </c>
      <c r="J38" s="10" t="n">
        <v>-179538.5</v>
      </c>
    </row>
    <row r="39">
      <c r="A39" s="8" t="inlineStr">
        <is>
          <t>ТЗ</t>
        </is>
      </c>
      <c r="B39" s="8" t="inlineStr">
        <is>
          <t>Егиазарян Эльмира Яновна</t>
        </is>
      </c>
      <c r="C39" s="10" t="n">
        <v>82</v>
      </c>
      <c r="D39" s="10" t="n">
        <v>14</v>
      </c>
      <c r="E39" s="23" t="n">
        <v>0.1707317073170732</v>
      </c>
      <c r="F39" s="10" t="n">
        <v>173500</v>
      </c>
      <c r="G39" s="10" t="n">
        <v>26227.25</v>
      </c>
      <c r="H39" s="23" t="n">
        <v>0.1511657060518732</v>
      </c>
      <c r="I39" s="10" t="n">
        <v>131136.25</v>
      </c>
      <c r="J39" s="10" t="n">
        <v>-147272.75</v>
      </c>
    </row>
    <row r="40">
      <c r="A40" s="8" t="inlineStr">
        <is>
          <t>ТЗ</t>
        </is>
      </c>
      <c r="B40" s="8" t="inlineStr">
        <is>
          <t>Шуваев Данил Александрович</t>
        </is>
      </c>
      <c r="C40" s="10" t="n">
        <v>173</v>
      </c>
      <c r="D40" s="10" t="n">
        <v>30</v>
      </c>
      <c r="E40" s="23" t="n">
        <v>0.1734104046242775</v>
      </c>
      <c r="F40" s="10" t="n">
        <v>293100</v>
      </c>
      <c r="G40" s="10" t="n">
        <v>56064.38</v>
      </c>
      <c r="H40" s="23" t="n">
        <v>0.1912807233026271</v>
      </c>
      <c r="I40" s="10" t="n">
        <v>280321.9</v>
      </c>
      <c r="J40" s="10" t="n">
        <v>-237035.62</v>
      </c>
    </row>
    <row r="41">
      <c r="A41" s="8" t="inlineStr">
        <is>
          <t>ТЗ</t>
        </is>
      </c>
      <c r="B41" s="8" t="inlineStr">
        <is>
          <t>Краснобородикова Анастасия Иорданова</t>
        </is>
      </c>
      <c r="C41" s="10" t="n">
        <v>32</v>
      </c>
      <c r="D41" s="10" t="n">
        <v>5</v>
      </c>
      <c r="E41" s="23" t="n">
        <v>0.15625</v>
      </c>
      <c r="F41" s="10" t="n">
        <v>43400</v>
      </c>
      <c r="G41" s="10" t="n">
        <v>8320.5</v>
      </c>
      <c r="H41" s="23" t="n">
        <v>0.1917165898617512</v>
      </c>
      <c r="I41" s="10" t="n">
        <v>41602.5</v>
      </c>
      <c r="J41" s="10" t="n">
        <v>-35079.5</v>
      </c>
    </row>
    <row r="42">
      <c r="A42" s="8" t="inlineStr">
        <is>
          <t>ТЗ</t>
        </is>
      </c>
      <c r="B42" s="8" t="inlineStr">
        <is>
          <t>Петрова Татьяна Андреевна</t>
        </is>
      </c>
      <c r="C42" s="10" t="n">
        <v>39</v>
      </c>
      <c r="D42" s="10" t="n">
        <v>12</v>
      </c>
      <c r="E42" s="23" t="n">
        <v>0.3076923076923077</v>
      </c>
      <c r="F42" s="10" t="n">
        <v>62500</v>
      </c>
      <c r="G42" s="10" t="n">
        <v>13525</v>
      </c>
      <c r="H42" s="23" t="n">
        <v>0.2164</v>
      </c>
      <c r="I42" s="10" t="n">
        <v>67625</v>
      </c>
      <c r="J42" s="10" t="n">
        <v>-48975</v>
      </c>
    </row>
    <row r="43">
      <c r="A43" s="8" t="inlineStr">
        <is>
          <t>ТЗ</t>
        </is>
      </c>
      <c r="B43" s="8" t="inlineStr">
        <is>
          <t>Бакшеева Аделия Фаилевна</t>
        </is>
      </c>
      <c r="C43" s="10" t="n">
        <v>32</v>
      </c>
      <c r="D43" s="10" t="n">
        <v>8</v>
      </c>
      <c r="E43" s="23" t="n">
        <v>0.25</v>
      </c>
      <c r="F43" s="10" t="n">
        <v>35100</v>
      </c>
      <c r="G43" s="10" t="n">
        <v>8566.84</v>
      </c>
      <c r="H43" s="23" t="n">
        <v>0.2440695156695157</v>
      </c>
      <c r="I43" s="10" t="n">
        <v>42834.2</v>
      </c>
      <c r="J43" s="10" t="n">
        <v>-26533.16</v>
      </c>
    </row>
    <row r="44">
      <c r="A44" s="8" t="inlineStr">
        <is>
          <t>ТЗ</t>
        </is>
      </c>
      <c r="B44" s="8" t="inlineStr">
        <is>
          <t>Ефимцева Юлия Андреевна</t>
        </is>
      </c>
      <c r="C44" s="10" t="n">
        <v>46</v>
      </c>
      <c r="D44" s="10" t="n">
        <v>13</v>
      </c>
      <c r="E44" s="23" t="n">
        <v>0.2826086956521739</v>
      </c>
      <c r="F44" s="10" t="n">
        <v>83400</v>
      </c>
      <c r="G44" s="10" t="n">
        <v>22950.09</v>
      </c>
      <c r="H44" s="23" t="n">
        <v>0.2751809352517985</v>
      </c>
      <c r="I44" s="10" t="n">
        <v>114750.45</v>
      </c>
      <c r="J44" s="10" t="n">
        <v>-60449.91</v>
      </c>
    </row>
    <row r="45">
      <c r="A45" s="8" t="inlineStr">
        <is>
          <t>ТЗ</t>
        </is>
      </c>
      <c r="B45" s="8" t="inlineStr">
        <is>
          <t>Грищенко Андрей Сергеевич</t>
        </is>
      </c>
      <c r="C45" s="10" t="n">
        <v>96</v>
      </c>
      <c r="D45" s="10" t="n">
        <v>26</v>
      </c>
      <c r="E45" s="23" t="n">
        <v>0.2708333333333333</v>
      </c>
      <c r="F45" s="10" t="n">
        <v>141000</v>
      </c>
      <c r="G45" s="10" t="n">
        <v>41424.49000000001</v>
      </c>
      <c r="H45" s="23" t="n">
        <v>0.2937907092198582</v>
      </c>
      <c r="I45" s="10" t="n">
        <v>207122.45</v>
      </c>
      <c r="J45" s="10" t="n">
        <v>-99575.50999999999</v>
      </c>
    </row>
    <row r="46">
      <c r="A46" s="8" t="inlineStr">
        <is>
          <t>ТЗ</t>
        </is>
      </c>
      <c r="B46" s="8" t="inlineStr">
        <is>
          <t>Стрежнев Сергей Александрович</t>
        </is>
      </c>
      <c r="C46" s="10" t="n">
        <v>77</v>
      </c>
      <c r="D46" s="10" t="n">
        <v>23</v>
      </c>
      <c r="E46" s="23" t="n">
        <v>0.2987012987012987</v>
      </c>
      <c r="F46" s="10" t="n">
        <v>172300</v>
      </c>
      <c r="G46" s="10" t="n">
        <v>50886.58</v>
      </c>
      <c r="H46" s="23" t="n">
        <v>0.2953370864770749</v>
      </c>
      <c r="I46" s="10" t="n">
        <v>254432.9</v>
      </c>
      <c r="J46" s="10" t="n">
        <v>-121413.42</v>
      </c>
    </row>
    <row r="47">
      <c r="A47" s="8" t="inlineStr">
        <is>
          <t>ТЗ</t>
        </is>
      </c>
      <c r="B47" s="8" t="inlineStr">
        <is>
          <t>Мясик Елизавета Сергеевна</t>
        </is>
      </c>
      <c r="C47" s="10" t="n">
        <v>48</v>
      </c>
      <c r="D47" s="10" t="n">
        <v>14</v>
      </c>
      <c r="E47" s="23" t="n">
        <v>0.2916666666666667</v>
      </c>
      <c r="F47" s="10" t="n">
        <v>100600</v>
      </c>
      <c r="G47" s="10" t="n">
        <v>32121.25</v>
      </c>
      <c r="H47" s="23" t="n">
        <v>0.3192967196819085</v>
      </c>
      <c r="I47" s="10" t="n">
        <v>160606.25</v>
      </c>
      <c r="J47" s="10" t="n">
        <v>-68478.75</v>
      </c>
    </row>
    <row r="48">
      <c r="A48" s="8" t="inlineStr">
        <is>
          <t>ТЗ</t>
        </is>
      </c>
      <c r="B48" s="8" t="inlineStr">
        <is>
          <t>Пузощатова Екатерина Викторовна</t>
        </is>
      </c>
      <c r="C48" s="10" t="n">
        <v>37</v>
      </c>
      <c r="D48" s="10" t="n">
        <v>10</v>
      </c>
      <c r="E48" s="23" t="n">
        <v>0.2702702702702703</v>
      </c>
      <c r="F48" s="10" t="n">
        <v>53800</v>
      </c>
      <c r="G48" s="10" t="n">
        <v>17775</v>
      </c>
      <c r="H48" s="23" t="n">
        <v>0.3303903345724907</v>
      </c>
      <c r="I48" s="10" t="n">
        <v>88875</v>
      </c>
      <c r="J48" s="10" t="n">
        <v>-36025</v>
      </c>
    </row>
    <row r="49">
      <c r="A49" s="8" t="inlineStr">
        <is>
          <t>ТЗ</t>
        </is>
      </c>
      <c r="B49" s="8" t="inlineStr">
        <is>
          <t>Котляков Антон Сергеевич</t>
        </is>
      </c>
      <c r="C49" s="10" t="n">
        <v>13</v>
      </c>
      <c r="D49" s="10" t="n">
        <v>6</v>
      </c>
      <c r="E49" s="23" t="n">
        <v>0.4615384615384616</v>
      </c>
      <c r="F49" s="10" t="n">
        <v>13300</v>
      </c>
      <c r="G49" s="10" t="n">
        <v>6805</v>
      </c>
      <c r="H49" s="23" t="n">
        <v>0.5116541353383459</v>
      </c>
      <c r="I49" s="10" t="n">
        <v>34025</v>
      </c>
      <c r="J49" s="10" t="n">
        <v>-6495</v>
      </c>
    </row>
    <row r="50">
      <c r="A50" s="8" t="inlineStr">
        <is>
          <t>ТЗ</t>
        </is>
      </c>
      <c r="B50" s="8" t="inlineStr">
        <is>
          <t>Акберов Эльнур Акрем Оглы</t>
        </is>
      </c>
      <c r="C50" s="10" t="n">
        <v>16</v>
      </c>
      <c r="D50" s="10" t="n">
        <v>8</v>
      </c>
      <c r="E50" s="23" t="n">
        <v>0.5</v>
      </c>
      <c r="F50" s="10" t="n">
        <v>23400</v>
      </c>
      <c r="G50" s="10" t="n">
        <v>12917.5</v>
      </c>
      <c r="H50" s="23" t="n">
        <v>0.5520299145299146</v>
      </c>
      <c r="I50" s="10" t="n">
        <v>64587.49999999999</v>
      </c>
      <c r="J50" s="10" t="n">
        <v>-10482.5</v>
      </c>
    </row>
    <row r="51">
      <c r="A51" s="8" t="inlineStr">
        <is>
          <t>ГП</t>
        </is>
      </c>
      <c r="B51" s="8" t="inlineStr">
        <is>
          <t>Мирошниченко Анастасия Константиновна</t>
        </is>
      </c>
      <c r="C51" s="10" t="n">
        <v>34</v>
      </c>
      <c r="D51" s="10" t="n">
        <v>0</v>
      </c>
      <c r="E51" s="23" t="n">
        <v>0</v>
      </c>
      <c r="F51" s="10" t="n">
        <v>40800</v>
      </c>
      <c r="G51" s="10" t="n">
        <v>0</v>
      </c>
      <c r="H51" s="23" t="n">
        <v>0</v>
      </c>
      <c r="I51" s="10" t="n">
        <v>0</v>
      </c>
      <c r="J51" s="10" t="n">
        <v>-40800</v>
      </c>
    </row>
    <row r="52">
      <c r="A52" s="8" t="inlineStr">
        <is>
          <t>ГП</t>
        </is>
      </c>
      <c r="B52" s="8" t="inlineStr">
        <is>
          <t>Блинова Мария Александровна</t>
        </is>
      </c>
      <c r="C52" s="10" t="n">
        <v>122</v>
      </c>
      <c r="D52" s="10" t="n">
        <v>21</v>
      </c>
      <c r="E52" s="23" t="n">
        <v>0.1721311475409836</v>
      </c>
      <c r="F52" s="10" t="n">
        <v>96000</v>
      </c>
      <c r="G52" s="10" t="n">
        <v>14765.5</v>
      </c>
      <c r="H52" s="23" t="n">
        <v>0.1538072916666667</v>
      </c>
      <c r="I52" s="10" t="n">
        <v>73827.5</v>
      </c>
      <c r="J52" s="10" t="n">
        <v>-81234.5</v>
      </c>
    </row>
    <row r="53">
      <c r="A53" s="8" t="inlineStr">
        <is>
          <t>ГП</t>
        </is>
      </c>
      <c r="B53" s="8" t="inlineStr">
        <is>
          <t>Ямова Жанна Николаевна</t>
        </is>
      </c>
      <c r="C53" s="10" t="n">
        <v>81</v>
      </c>
      <c r="D53" s="10" t="n">
        <v>13</v>
      </c>
      <c r="E53" s="23" t="n">
        <v>0.1604938271604938</v>
      </c>
      <c r="F53" s="10" t="n">
        <v>129100</v>
      </c>
      <c r="G53" s="10" t="n">
        <v>23532.51</v>
      </c>
      <c r="H53" s="23" t="n">
        <v>0.1822812548412084</v>
      </c>
      <c r="I53" s="10" t="n">
        <v>117662.55</v>
      </c>
      <c r="J53" s="10" t="n">
        <v>-105567.49</v>
      </c>
    </row>
    <row r="54">
      <c r="A54" s="8" t="inlineStr">
        <is>
          <t>ГП</t>
        </is>
      </c>
      <c r="B54" s="8" t="inlineStr">
        <is>
          <t>Шахова Юлия Александровна</t>
        </is>
      </c>
      <c r="C54" s="10" t="n">
        <v>85</v>
      </c>
      <c r="D54" s="10" t="n">
        <v>15</v>
      </c>
      <c r="E54" s="23" t="n">
        <v>0.1764705882352941</v>
      </c>
      <c r="F54" s="10" t="n">
        <v>124100</v>
      </c>
      <c r="G54" s="10" t="n">
        <v>22835</v>
      </c>
      <c r="H54" s="23" t="n">
        <v>0.1840048348106366</v>
      </c>
      <c r="I54" s="10" t="n">
        <v>114175</v>
      </c>
      <c r="J54" s="10" t="n">
        <v>-101265</v>
      </c>
    </row>
    <row r="55">
      <c r="A55" s="8" t="inlineStr">
        <is>
          <t>ГП</t>
        </is>
      </c>
      <c r="B55" s="8" t="inlineStr">
        <is>
          <t>Сабирова Дина Юрьевна</t>
        </is>
      </c>
      <c r="C55" s="10" t="n">
        <v>29</v>
      </c>
      <c r="D55" s="10" t="n">
        <v>7</v>
      </c>
      <c r="E55" s="23" t="n">
        <v>0.2413793103448276</v>
      </c>
      <c r="F55" s="10" t="n">
        <v>44900</v>
      </c>
      <c r="G55" s="10" t="n">
        <v>9870.5</v>
      </c>
      <c r="H55" s="23" t="n">
        <v>0.2198329621380846</v>
      </c>
      <c r="I55" s="10" t="n">
        <v>49352.5</v>
      </c>
      <c r="J55" s="10" t="n">
        <v>-35029.5</v>
      </c>
    </row>
    <row r="56">
      <c r="A56" s="8" t="inlineStr">
        <is>
          <t>ГП</t>
        </is>
      </c>
      <c r="B56" s="8" t="inlineStr">
        <is>
          <t>Володина Ирина Анатольевна</t>
        </is>
      </c>
      <c r="C56" s="10" t="n">
        <v>12</v>
      </c>
      <c r="D56" s="10" t="n">
        <v>2</v>
      </c>
      <c r="E56" s="23" t="n">
        <v>0.1666666666666667</v>
      </c>
      <c r="F56" s="10" t="n">
        <v>15100</v>
      </c>
      <c r="G56" s="10" t="n">
        <v>3455</v>
      </c>
      <c r="H56" s="23" t="n">
        <v>0.2288079470198675</v>
      </c>
      <c r="I56" s="10" t="n">
        <v>17275</v>
      </c>
      <c r="J56" s="10" t="n">
        <v>-11645</v>
      </c>
    </row>
    <row r="57">
      <c r="A57" s="8" t="inlineStr">
        <is>
          <t>БИ</t>
        </is>
      </c>
      <c r="B57" s="8" t="inlineStr">
        <is>
          <t>Кадыров Вадим Камильевич</t>
        </is>
      </c>
      <c r="C57" s="10" t="n">
        <v>0</v>
      </c>
      <c r="D57" s="10" t="n">
        <v>2</v>
      </c>
      <c r="E57" s="23" t="n">
        <v>0</v>
      </c>
      <c r="F57" s="10" t="n">
        <v>0</v>
      </c>
      <c r="G57" s="10" t="n">
        <v>3213</v>
      </c>
      <c r="H57" s="23" t="n">
        <v>0</v>
      </c>
      <c r="I57" s="10" t="n">
        <v>16065</v>
      </c>
      <c r="J57" s="10" t="n">
        <v>3213</v>
      </c>
    </row>
    <row r="58">
      <c r="A58" s="8" t="inlineStr">
        <is>
          <t>БИ</t>
        </is>
      </c>
      <c r="B58" s="8" t="inlineStr">
        <is>
          <t>Кармушев Ростислав Николаевич</t>
        </is>
      </c>
      <c r="C58" s="10" t="n">
        <v>31</v>
      </c>
      <c r="D58" s="10" t="n">
        <v>4</v>
      </c>
      <c r="E58" s="23" t="n">
        <v>0.1290322580645161</v>
      </c>
      <c r="F58" s="10" t="n">
        <v>50000</v>
      </c>
      <c r="G58" s="10" t="n">
        <v>5970</v>
      </c>
      <c r="H58" s="23" t="n">
        <v>0.1194</v>
      </c>
      <c r="I58" s="10" t="n">
        <v>29850</v>
      </c>
      <c r="J58" s="10" t="n">
        <v>-44030</v>
      </c>
    </row>
    <row r="62">
      <c r="A62" s="2" t="inlineStr">
        <is>
          <t>Дорожная карта по дням</t>
        </is>
      </c>
    </row>
    <row r="63">
      <c r="A63" s="20" t="inlineStr">
        <is>
          <t>День</t>
        </is>
      </c>
      <c r="B63" s="20" t="inlineStr">
        <is>
          <t>Дата</t>
        </is>
      </c>
      <c r="C63" s="20" t="inlineStr">
        <is>
          <t>План ₽ накоп.</t>
        </is>
      </c>
      <c r="D63" s="20" t="inlineStr">
        <is>
          <t>Факт ₽ день</t>
        </is>
      </c>
      <c r="E63" s="20" t="inlineStr">
        <is>
          <t>Факт ₽ накоп.</t>
        </is>
      </c>
      <c r="F63" s="20" t="inlineStr">
        <is>
          <t>% ₽</t>
        </is>
      </c>
      <c r="G63" s="20" t="inlineStr">
        <is>
          <t>План трен. накоп.</t>
        </is>
      </c>
      <c r="H63" s="20" t="inlineStr">
        <is>
          <t>Факт трен. день</t>
        </is>
      </c>
      <c r="I63" s="20" t="inlineStr">
        <is>
          <t>Факт трен. накоп.</t>
        </is>
      </c>
      <c r="J63" s="20" t="inlineStr">
        <is>
          <t>% трен.</t>
        </is>
      </c>
    </row>
    <row r="64">
      <c r="A64" s="8" t="n">
        <v>1</v>
      </c>
      <c r="B64" s="8" t="inlineStr">
        <is>
          <t>01.09.2026</t>
        </is>
      </c>
      <c r="C64" s="10" t="n">
        <v>152124.5546060335</v>
      </c>
      <c r="D64" s="10" t="n">
        <v>93530.42</v>
      </c>
      <c r="E64" s="10" t="n">
        <v>93530.42</v>
      </c>
      <c r="F64" s="23" t="n">
        <v>0.6148278970625196</v>
      </c>
      <c r="G64" s="10" t="n">
        <v>110.1504102047732</v>
      </c>
      <c r="H64" s="10" t="n">
        <v>63</v>
      </c>
      <c r="I64" s="10" t="n">
        <v>63</v>
      </c>
      <c r="J64" s="23" t="n">
        <v>0.571945214574153</v>
      </c>
    </row>
    <row r="65">
      <c r="A65" s="8" t="n">
        <v>2</v>
      </c>
      <c r="B65" s="8" t="inlineStr">
        <is>
          <t>02.09.2026</t>
        </is>
      </c>
      <c r="C65" s="10" t="n">
        <v>334622.4660882177</v>
      </c>
      <c r="D65" s="10" t="n">
        <v>119833.34</v>
      </c>
      <c r="E65" s="10" t="n">
        <v>213363.76</v>
      </c>
      <c r="F65" s="23" t="n">
        <v>0.6376253289094767</v>
      </c>
      <c r="G65" s="10" t="n">
        <v>236.482612437555</v>
      </c>
      <c r="H65" s="10" t="n">
        <v>69</v>
      </c>
      <c r="I65" s="10" t="n">
        <v>132</v>
      </c>
      <c r="J65" s="23" t="n">
        <v>0.5581805725139966</v>
      </c>
    </row>
    <row r="66">
      <c r="A66" s="8" t="n">
        <v>3</v>
      </c>
      <c r="B66" s="8" t="inlineStr">
        <is>
          <t>03.09.2026</t>
        </is>
      </c>
      <c r="C66" s="10" t="n">
        <v>486091.7281686998</v>
      </c>
      <c r="D66" s="10" t="n">
        <v>122209.76</v>
      </c>
      <c r="E66" s="10" t="n">
        <v>335573.52</v>
      </c>
      <c r="F66" s="23" t="n">
        <v>0.6903501963800917</v>
      </c>
      <c r="G66" s="10" t="n">
        <v>344.6531327941954</v>
      </c>
      <c r="H66" s="10" t="n">
        <v>88</v>
      </c>
      <c r="I66" s="10" t="n">
        <v>220</v>
      </c>
      <c r="J66" s="23" t="n">
        <v>0.6383229370828607</v>
      </c>
    </row>
    <row r="67">
      <c r="A67" s="8" t="n">
        <v>4</v>
      </c>
      <c r="B67" s="8" t="inlineStr">
        <is>
          <t>04.09.2026</t>
        </is>
      </c>
      <c r="C67" s="10" t="n">
        <v>663208.1392264507</v>
      </c>
      <c r="D67" s="10" t="n">
        <v>190700.45</v>
      </c>
      <c r="E67" s="10" t="n">
        <v>526273.97</v>
      </c>
      <c r="F67" s="23" t="n">
        <v>0.793527610523346</v>
      </c>
      <c r="G67" s="10" t="n">
        <v>465.5787127493837</v>
      </c>
      <c r="H67" s="10" t="n">
        <v>135</v>
      </c>
      <c r="I67" s="10" t="n">
        <v>355</v>
      </c>
      <c r="J67" s="23" t="n">
        <v>0.7624919058339613</v>
      </c>
    </row>
    <row r="68">
      <c r="A68" s="8" t="n">
        <v>5</v>
      </c>
      <c r="B68" s="8" t="inlineStr">
        <is>
          <t>05.09.2026</t>
        </is>
      </c>
      <c r="C68" s="10" t="n">
        <v>740238.9035517483</v>
      </c>
      <c r="D68" s="10" t="n">
        <v>62130.08</v>
      </c>
      <c r="E68" s="10" t="n">
        <v>588404.0499999999</v>
      </c>
      <c r="F68" s="23" t="n">
        <v>0.7948839856656711</v>
      </c>
      <c r="G68" s="10" t="n">
        <v>519.5307111110026</v>
      </c>
      <c r="H68" s="10" t="n">
        <v>45</v>
      </c>
      <c r="I68" s="10" t="n">
        <v>400</v>
      </c>
      <c r="J68" s="23" t="n">
        <v>0.7699256106431335</v>
      </c>
    </row>
    <row r="69">
      <c r="A69" s="8" t="n">
        <v>6</v>
      </c>
      <c r="B69" s="8" t="inlineStr">
        <is>
          <t>06.09.2026</t>
        </is>
      </c>
      <c r="C69" s="10" t="n">
        <v>783229.1382681226</v>
      </c>
      <c r="D69" s="10" t="n">
        <v>32147.5</v>
      </c>
      <c r="E69" s="10" t="n">
        <v>620551.5499999999</v>
      </c>
      <c r="F69" s="23" t="n">
        <v>0.7922988556990671</v>
      </c>
      <c r="G69" s="10" t="n">
        <v>552.2355582320112</v>
      </c>
      <c r="H69" s="10" t="n">
        <v>21</v>
      </c>
      <c r="I69" s="10" t="n">
        <v>421</v>
      </c>
      <c r="J69" s="23" t="n">
        <v>0.7623558347960001</v>
      </c>
    </row>
    <row r="70">
      <c r="A70" s="8" t="n">
        <v>7</v>
      </c>
      <c r="B70" s="8" t="inlineStr">
        <is>
          <t>07.09.2026</t>
        </is>
      </c>
      <c r="C70" s="10" t="n">
        <v>949719.3834779456</v>
      </c>
      <c r="D70" s="10" t="n">
        <v>0</v>
      </c>
      <c r="E70" s="10" t="n">
        <v>620551.5499999999</v>
      </c>
      <c r="F70" s="23" t="n">
        <v>0.6534051645102708</v>
      </c>
      <c r="G70" s="10" t="n">
        <v>663.879346890611</v>
      </c>
      <c r="H70" s="10" t="n">
        <v>0</v>
      </c>
      <c r="I70" s="10" t="n">
        <v>421</v>
      </c>
      <c r="J70" s="23" t="n">
        <v>0.6341513739986389</v>
      </c>
    </row>
    <row r="71">
      <c r="A71" s="8" t="n">
        <v>8</v>
      </c>
      <c r="B71" s="8" t="inlineStr">
        <is>
          <t>08.09.2026</t>
        </is>
      </c>
      <c r="C71" s="10" t="n">
        <v>1101843.938083979</v>
      </c>
      <c r="D71" s="10" t="n">
        <v>0</v>
      </c>
      <c r="E71" s="10" t="n">
        <v>620551.5499999999</v>
      </c>
      <c r="F71" s="23" t="n">
        <v>0.5631936870107856</v>
      </c>
      <c r="G71" s="10" t="n">
        <v>774.0297570953843</v>
      </c>
      <c r="H71" s="10" t="n">
        <v>0</v>
      </c>
      <c r="I71" s="10" t="n">
        <v>421</v>
      </c>
      <c r="J71" s="23" t="n">
        <v>0.5439067376167036</v>
      </c>
    </row>
    <row r="72">
      <c r="A72" s="8" t="n">
        <v>9</v>
      </c>
      <c r="B72" s="8" t="inlineStr">
        <is>
          <t>09.09.2026</t>
        </is>
      </c>
      <c r="C72" s="10" t="n">
        <v>1284341.849566163</v>
      </c>
      <c r="D72" s="10" t="n">
        <v>0</v>
      </c>
      <c r="E72" s="10" t="n">
        <v>620551.5499999999</v>
      </c>
      <c r="F72" s="23" t="n">
        <v>0.483166962292489</v>
      </c>
      <c r="G72" s="10" t="n">
        <v>900.361959328166</v>
      </c>
      <c r="H72" s="10" t="n">
        <v>0</v>
      </c>
      <c r="I72" s="10" t="n">
        <v>421</v>
      </c>
      <c r="J72" s="23" t="n">
        <v>0.467589723930743</v>
      </c>
    </row>
    <row r="73">
      <c r="A73" s="8" t="n">
        <v>10</v>
      </c>
      <c r="B73" s="8" t="inlineStr">
        <is>
          <t>10.09.2026</t>
        </is>
      </c>
      <c r="C73" s="10" t="n">
        <v>1435811.111646645</v>
      </c>
      <c r="D73" s="10" t="n">
        <v>0</v>
      </c>
      <c r="E73" s="10" t="n">
        <v>620551.5499999999</v>
      </c>
      <c r="F73" s="23" t="n">
        <v>0.432195812503726</v>
      </c>
      <c r="G73" s="10" t="n">
        <v>1008.532479684806</v>
      </c>
      <c r="H73" s="10" t="n">
        <v>0</v>
      </c>
      <c r="I73" s="10" t="n">
        <v>421</v>
      </c>
      <c r="J73" s="23" t="n">
        <v>0.4174382168946843</v>
      </c>
    </row>
    <row r="74">
      <c r="A74" s="8" t="n">
        <v>11</v>
      </c>
      <c r="B74" s="8" t="inlineStr">
        <is>
          <t>11.09.2026</t>
        </is>
      </c>
      <c r="C74" s="10" t="n">
        <v>1612927.522704396</v>
      </c>
      <c r="D74" s="10" t="n">
        <v>0</v>
      </c>
      <c r="E74" s="10" t="n">
        <v>620551.5499999999</v>
      </c>
      <c r="F74" s="23" t="n">
        <v>0.3847361653048867</v>
      </c>
      <c r="G74" s="10" t="n">
        <v>1129.458059639995</v>
      </c>
      <c r="H74" s="10" t="n">
        <v>0</v>
      </c>
      <c r="I74" s="10" t="n">
        <v>421</v>
      </c>
      <c r="J74" s="23" t="n">
        <v>0.3727451377293197</v>
      </c>
    </row>
    <row r="75">
      <c r="A75" s="8" t="n">
        <v>12</v>
      </c>
      <c r="B75" s="8" t="inlineStr">
        <is>
          <t>12.09.2026</t>
        </is>
      </c>
      <c r="C75" s="10" t="n">
        <v>1689958.287029694</v>
      </c>
      <c r="D75" s="10" t="n">
        <v>0</v>
      </c>
      <c r="E75" s="10" t="n">
        <v>620551.5499999999</v>
      </c>
      <c r="F75" s="23" t="n">
        <v>0.3671993295708466</v>
      </c>
      <c r="G75" s="10" t="n">
        <v>1183.410058001614</v>
      </c>
      <c r="H75" s="10" t="n">
        <v>0</v>
      </c>
      <c r="I75" s="10" t="n">
        <v>421</v>
      </c>
      <c r="J75" s="23" t="n">
        <v>0.3557515817559715</v>
      </c>
    </row>
    <row r="76">
      <c r="A76" s="8" t="n">
        <v>13</v>
      </c>
      <c r="B76" s="8" t="inlineStr">
        <is>
          <t>13.09.2026</t>
        </is>
      </c>
      <c r="C76" s="10" t="n">
        <v>1732948.521746068</v>
      </c>
      <c r="D76" s="10" t="n">
        <v>0</v>
      </c>
      <c r="E76" s="10" t="n">
        <v>620551.5499999999</v>
      </c>
      <c r="F76" s="23" t="n">
        <v>0.3580900079909762</v>
      </c>
      <c r="G76" s="10" t="n">
        <v>1216.114905122622</v>
      </c>
      <c r="H76" s="10" t="n">
        <v>0</v>
      </c>
      <c r="I76" s="10" t="n">
        <v>421</v>
      </c>
      <c r="J76" s="23" t="n">
        <v>0.346184392795967</v>
      </c>
    </row>
    <row r="77">
      <c r="A77" s="8" t="n">
        <v>14</v>
      </c>
      <c r="B77" s="8" t="inlineStr">
        <is>
          <t>14.09.2026</t>
        </is>
      </c>
      <c r="C77" s="10" t="n">
        <v>1899438.766955891</v>
      </c>
      <c r="D77" s="10" t="n">
        <v>0</v>
      </c>
      <c r="E77" s="10" t="n">
        <v>620551.5499999999</v>
      </c>
      <c r="F77" s="23" t="n">
        <v>0.3267025822551354</v>
      </c>
      <c r="G77" s="10" t="n">
        <v>1327.758693781222</v>
      </c>
      <c r="H77" s="10" t="n">
        <v>0</v>
      </c>
      <c r="I77" s="10" t="n">
        <v>421</v>
      </c>
      <c r="J77" s="23" t="n">
        <v>0.3170756869993194</v>
      </c>
    </row>
    <row r="78">
      <c r="A78" s="8" t="n">
        <v>15</v>
      </c>
      <c r="B78" s="8" t="inlineStr">
        <is>
          <t>15.09.2026</t>
        </is>
      </c>
      <c r="C78" s="10" t="n">
        <v>2051563.321561925</v>
      </c>
      <c r="D78" s="10" t="n">
        <v>0</v>
      </c>
      <c r="E78" s="10" t="n">
        <v>620551.5499999999</v>
      </c>
      <c r="F78" s="23" t="n">
        <v>0.3024774051466045</v>
      </c>
      <c r="G78" s="10" t="n">
        <v>1437.909103985995</v>
      </c>
      <c r="H78" s="10" t="n">
        <v>0</v>
      </c>
      <c r="I78" s="10" t="n">
        <v>421</v>
      </c>
      <c r="J78" s="23" t="n">
        <v>0.2927862399876011</v>
      </c>
    </row>
    <row r="79">
      <c r="A79" s="8" t="n">
        <v>16</v>
      </c>
      <c r="B79" s="8" t="inlineStr">
        <is>
          <t>16.09.2026</t>
        </is>
      </c>
      <c r="C79" s="10" t="n">
        <v>2234061.233044109</v>
      </c>
      <c r="D79" s="10" t="n">
        <v>0</v>
      </c>
      <c r="E79" s="10" t="n">
        <v>620551.5499999999</v>
      </c>
      <c r="F79" s="23" t="n">
        <v>0.2777683712609984</v>
      </c>
      <c r="G79" s="10" t="n">
        <v>1564.241306218777</v>
      </c>
      <c r="H79" s="10" t="n">
        <v>0</v>
      </c>
      <c r="I79" s="10" t="n">
        <v>421</v>
      </c>
      <c r="J79" s="23" t="n">
        <v>0.2691400606327668</v>
      </c>
    </row>
    <row r="80">
      <c r="A80" s="8" t="n">
        <v>17</v>
      </c>
      <c r="B80" s="8" t="inlineStr">
        <is>
          <t>17.09.2026</t>
        </is>
      </c>
      <c r="C80" s="10" t="n">
        <v>2385530.495124591</v>
      </c>
      <c r="D80" s="10" t="n">
        <v>0</v>
      </c>
      <c r="E80" s="10" t="n">
        <v>620551.5499999999</v>
      </c>
      <c r="F80" s="23" t="n">
        <v>0.2601314681444011</v>
      </c>
      <c r="G80" s="10" t="n">
        <v>1672.411826575418</v>
      </c>
      <c r="H80" s="10" t="n">
        <v>0</v>
      </c>
      <c r="I80" s="10" t="n">
        <v>421</v>
      </c>
      <c r="J80" s="23" t="n">
        <v>0.2517322547653097</v>
      </c>
    </row>
    <row r="81">
      <c r="A81" s="8" t="n">
        <v>18</v>
      </c>
      <c r="B81" s="8" t="inlineStr">
        <is>
          <t>18.09.2026</t>
        </is>
      </c>
      <c r="C81" s="10" t="n">
        <v>2562646.906182342</v>
      </c>
      <c r="D81" s="10" t="n">
        <v>0</v>
      </c>
      <c r="E81" s="10" t="n">
        <v>620551.5499999999</v>
      </c>
      <c r="F81" s="23" t="n">
        <v>0.2421525761129752</v>
      </c>
      <c r="G81" s="10" t="n">
        <v>1793.337406530606</v>
      </c>
      <c r="H81" s="10" t="n">
        <v>0</v>
      </c>
      <c r="I81" s="10" t="n">
        <v>421</v>
      </c>
      <c r="J81" s="23" t="n">
        <v>0.2347578311069011</v>
      </c>
    </row>
    <row r="82">
      <c r="A82" s="8" t="n">
        <v>19</v>
      </c>
      <c r="B82" s="8" t="inlineStr">
        <is>
          <t>19.09.2026</t>
        </is>
      </c>
      <c r="C82" s="10" t="n">
        <v>2639677.670507639</v>
      </c>
      <c r="D82" s="10" t="n">
        <v>0</v>
      </c>
      <c r="E82" s="10" t="n">
        <v>620551.5499999999</v>
      </c>
      <c r="F82" s="23" t="n">
        <v>0.2350861080249472</v>
      </c>
      <c r="G82" s="10" t="n">
        <v>1847.289404892225</v>
      </c>
      <c r="H82" s="10" t="n">
        <v>0</v>
      </c>
      <c r="I82" s="10" t="n">
        <v>421</v>
      </c>
      <c r="J82" s="23" t="n">
        <v>0.2279014857580272</v>
      </c>
    </row>
    <row r="83">
      <c r="A83" s="8" t="n">
        <v>20</v>
      </c>
      <c r="B83" s="8" t="inlineStr">
        <is>
          <t>20.09.2026</t>
        </is>
      </c>
      <c r="C83" s="10" t="n">
        <v>2682667.905224014</v>
      </c>
      <c r="D83" s="10" t="n">
        <v>0</v>
      </c>
      <c r="E83" s="10" t="n">
        <v>620551.5499999999</v>
      </c>
      <c r="F83" s="23" t="n">
        <v>0.2313188109462179</v>
      </c>
      <c r="G83" s="10" t="n">
        <v>1879.994252013233</v>
      </c>
      <c r="H83" s="10" t="n">
        <v>0</v>
      </c>
      <c r="I83" s="10" t="n">
        <v>421</v>
      </c>
      <c r="J83" s="23" t="n">
        <v>0.223936854886212</v>
      </c>
    </row>
    <row r="84">
      <c r="A84" s="8" t="n">
        <v>21</v>
      </c>
      <c r="B84" s="8" t="inlineStr">
        <is>
          <t>21.09.2026</t>
        </is>
      </c>
      <c r="C84" s="10" t="n">
        <v>2849158.150433837</v>
      </c>
      <c r="D84" s="10" t="n">
        <v>0</v>
      </c>
      <c r="E84" s="10" t="n">
        <v>620551.5499999999</v>
      </c>
      <c r="F84" s="23" t="n">
        <v>0.2178017215034236</v>
      </c>
      <c r="G84" s="10" t="n">
        <v>1991.638040671833</v>
      </c>
      <c r="H84" s="10" t="n">
        <v>0</v>
      </c>
      <c r="I84" s="10" t="n">
        <v>421</v>
      </c>
      <c r="J84" s="23" t="n">
        <v>0.2113837913328796</v>
      </c>
    </row>
    <row r="85">
      <c r="A85" s="8" t="n">
        <v>22</v>
      </c>
      <c r="B85" s="8" t="inlineStr">
        <is>
          <t>22.09.2026</t>
        </is>
      </c>
      <c r="C85" s="10" t="n">
        <v>3001282.70503987</v>
      </c>
      <c r="D85" s="10" t="n">
        <v>0</v>
      </c>
      <c r="E85" s="10" t="n">
        <v>620551.5499999999</v>
      </c>
      <c r="F85" s="23" t="n">
        <v>0.2067621117324089</v>
      </c>
      <c r="G85" s="10" t="n">
        <v>2101.788450876606</v>
      </c>
      <c r="H85" s="10" t="n">
        <v>0</v>
      </c>
      <c r="I85" s="10" t="n">
        <v>421</v>
      </c>
      <c r="J85" s="23" t="n">
        <v>0.2003056015577642</v>
      </c>
    </row>
    <row r="86">
      <c r="A86" s="8" t="n">
        <v>23</v>
      </c>
      <c r="B86" s="8" t="inlineStr">
        <is>
          <t>23.09.2026</t>
        </is>
      </c>
      <c r="C86" s="10" t="n">
        <v>3183780.616522054</v>
      </c>
      <c r="D86" s="10" t="n">
        <v>0</v>
      </c>
      <c r="E86" s="10" t="n">
        <v>620551.5499999999</v>
      </c>
      <c r="F86" s="23" t="n">
        <v>0.1949102732706148</v>
      </c>
      <c r="G86" s="10" t="n">
        <v>2228.120653109388</v>
      </c>
      <c r="H86" s="10" t="n">
        <v>0</v>
      </c>
      <c r="I86" s="10" t="n">
        <v>421</v>
      </c>
      <c r="J86" s="23" t="n">
        <v>0.1889484752149691</v>
      </c>
    </row>
    <row r="87">
      <c r="A87" s="8" t="n">
        <v>24</v>
      </c>
      <c r="B87" s="8" t="inlineStr">
        <is>
          <t>24.09.2026</t>
        </is>
      </c>
      <c r="C87" s="10" t="n">
        <v>3335249.878602536</v>
      </c>
      <c r="D87" s="10" t="n">
        <v>0</v>
      </c>
      <c r="E87" s="10" t="n">
        <v>620551.5499999999</v>
      </c>
      <c r="F87" s="23" t="n">
        <v>0.1860584881454249</v>
      </c>
      <c r="G87" s="10" t="n">
        <v>2336.291173466028</v>
      </c>
      <c r="H87" s="10" t="n">
        <v>0</v>
      </c>
      <c r="I87" s="10" t="n">
        <v>421</v>
      </c>
      <c r="J87" s="23" t="n">
        <v>0.1802001414812612</v>
      </c>
    </row>
    <row r="88">
      <c r="A88" s="8" t="n">
        <v>25</v>
      </c>
      <c r="B88" s="8" t="inlineStr">
        <is>
          <t>25.09.2026</t>
        </is>
      </c>
      <c r="C88" s="10" t="n">
        <v>3512366.289660287</v>
      </c>
      <c r="D88" s="10" t="n">
        <v>0</v>
      </c>
      <c r="E88" s="10" t="n">
        <v>620551.5499999999</v>
      </c>
      <c r="F88" s="23" t="n">
        <v>0.1766762059602899</v>
      </c>
      <c r="G88" s="10" t="n">
        <v>2457.216753421217</v>
      </c>
      <c r="H88" s="10" t="n">
        <v>0</v>
      </c>
      <c r="I88" s="10" t="n">
        <v>421</v>
      </c>
      <c r="J88" s="23" t="n">
        <v>0.1713320566506133</v>
      </c>
    </row>
    <row r="89">
      <c r="A89" s="8" t="n">
        <v>26</v>
      </c>
      <c r="B89" s="8" t="inlineStr">
        <is>
          <t>26.09.2026</t>
        </is>
      </c>
      <c r="C89" s="10" t="n">
        <v>3589397.053985585</v>
      </c>
      <c r="D89" s="10" t="n">
        <v>0</v>
      </c>
      <c r="E89" s="10" t="n">
        <v>620551.5499999999</v>
      </c>
      <c r="F89" s="23" t="n">
        <v>0.1728846211959063</v>
      </c>
      <c r="G89" s="10" t="n">
        <v>2511.168751782836</v>
      </c>
      <c r="H89" s="10" t="n">
        <v>0</v>
      </c>
      <c r="I89" s="10" t="n">
        <v>421</v>
      </c>
      <c r="J89" s="23" t="n">
        <v>0.1676510189532686</v>
      </c>
    </row>
    <row r="90">
      <c r="A90" s="8" t="n">
        <v>27</v>
      </c>
      <c r="B90" s="8" t="inlineStr">
        <is>
          <t>27.09.2026</t>
        </is>
      </c>
      <c r="C90" s="10" t="n">
        <v>3632387.288701959</v>
      </c>
      <c r="D90" s="10" t="n">
        <v>0</v>
      </c>
      <c r="E90" s="10" t="n">
        <v>620551.5499999999</v>
      </c>
      <c r="F90" s="23" t="n">
        <v>0.1708384873854559</v>
      </c>
      <c r="G90" s="10" t="n">
        <v>2543.873598903845</v>
      </c>
      <c r="H90" s="10" t="n">
        <v>0</v>
      </c>
      <c r="I90" s="10" t="n">
        <v>421</v>
      </c>
      <c r="J90" s="23" t="n">
        <v>0.1654956441945107</v>
      </c>
    </row>
    <row r="91">
      <c r="A91" s="8" t="n">
        <v>28</v>
      </c>
      <c r="B91" s="8" t="inlineStr">
        <is>
          <t>28.09.2026</t>
        </is>
      </c>
      <c r="C91" s="10" t="n">
        <v>3798877.533911782</v>
      </c>
      <c r="D91" s="10" t="n">
        <v>0</v>
      </c>
      <c r="E91" s="10" t="n">
        <v>620551.5499999999</v>
      </c>
      <c r="F91" s="23" t="n">
        <v>0.1633512911275677</v>
      </c>
      <c r="G91" s="10" t="n">
        <v>2655.517387562445</v>
      </c>
      <c r="H91" s="10" t="n">
        <v>0</v>
      </c>
      <c r="I91" s="10" t="n">
        <v>421</v>
      </c>
      <c r="J91" s="23" t="n">
        <v>0.1585378434996597</v>
      </c>
    </row>
    <row r="92">
      <c r="A92" s="8" t="n">
        <v>29</v>
      </c>
      <c r="B92" s="8" t="inlineStr">
        <is>
          <t>29.09.2026</t>
        </is>
      </c>
      <c r="C92" s="10" t="n">
        <v>3951002.088517815</v>
      </c>
      <c r="D92" s="10" t="n">
        <v>0</v>
      </c>
      <c r="E92" s="10" t="n">
        <v>620551.5499999999</v>
      </c>
      <c r="F92" s="23" t="n">
        <v>0.1570618126989638</v>
      </c>
      <c r="G92" s="10" t="n">
        <v>2765.667797767218</v>
      </c>
      <c r="H92" s="10" t="n">
        <v>0</v>
      </c>
      <c r="I92" s="10" t="n">
        <v>421</v>
      </c>
      <c r="J92" s="23" t="n">
        <v>0.1522236330552361</v>
      </c>
    </row>
    <row r="93">
      <c r="A93" s="8" t="n">
        <v>30</v>
      </c>
      <c r="B93" s="8" t="inlineStr">
        <is>
          <t>30.09.2026</t>
        </is>
      </c>
      <c r="C93" s="10" t="n">
        <v>4133500</v>
      </c>
      <c r="D93" s="10" t="n">
        <v>0</v>
      </c>
      <c r="E93" s="10" t="n">
        <v>620551.5499999999</v>
      </c>
      <c r="F93" s="23" t="n">
        <v>0.1501273859925003</v>
      </c>
      <c r="G93" s="10" t="n">
        <v>2892</v>
      </c>
      <c r="H93" s="10" t="n">
        <v>0</v>
      </c>
      <c r="I93" s="10" t="n">
        <v>421</v>
      </c>
      <c r="J93" s="23" t="n">
        <v>0.1455739972337483</v>
      </c>
    </row>
  </sheetData>
  <conditionalFormatting sqref="B8">
    <cfRule type="dataBar" priority="1">
      <dataBar showValue="1">
        <cfvo type="num" val="0"/>
        <cfvo type="num" val="1"/>
        <color rgb="00B7E4C7"/>
      </dataBar>
    </cfRule>
  </conditionalFormatting>
  <conditionalFormatting sqref="B11">
    <cfRule type="dataBar" priority="2">
      <dataBar showValue="1">
        <cfvo type="num" val="0"/>
        <cfvo type="num" val="1"/>
        <color rgb="00B7E4C7"/>
      </dataBar>
    </cfRule>
  </conditionalFormatting>
  <conditionalFormatting sqref="D17:D20">
    <cfRule type="dataBar" priority="3">
      <dataBar showValue="1">
        <cfvo type="num" val="0"/>
        <cfvo type="num" val="1"/>
        <color rgb="00B7E4C7"/>
      </dataBar>
    </cfRule>
  </conditionalFormatting>
  <conditionalFormatting sqref="G17:G20">
    <cfRule type="dataBar" priority="3">
      <dataBar showValue="1">
        <cfvo type="num" val="0"/>
        <cfvo type="num" val="1"/>
        <color rgb="00B7E4C7"/>
      </dataBar>
    </cfRule>
  </conditionalFormatting>
  <conditionalFormatting sqref="E26:E58">
    <cfRule type="dataBar" priority="5">
      <dataBar showValue="1">
        <cfvo type="num" val="0"/>
        <cfvo type="num" val="1"/>
        <color rgb="00B7E4C7"/>
      </dataBar>
    </cfRule>
  </conditionalFormatting>
  <conditionalFormatting sqref="H26:H58">
    <cfRule type="dataBar" priority="5">
      <dataBar showValue="1">
        <cfvo type="num" val="0"/>
        <cfvo type="num" val="1"/>
        <color rgb="00B7E4C7"/>
      </dataBar>
    </cfRule>
  </conditionalFormatting>
  <conditionalFormatting sqref="F64:F93">
    <cfRule type="dataBar" priority="7">
      <dataBar showValue="1">
        <cfvo type="num" val="0"/>
        <cfvo type="num" val="1"/>
        <color rgb="00B7E4C7"/>
      </dataBar>
    </cfRule>
  </conditionalFormatting>
  <conditionalFormatting sqref="J64:J93">
    <cfRule type="dataBar" priority="7">
      <dataBar showValue="1">
        <cfvo type="num" val="0"/>
        <cfvo type="num" val="1"/>
        <color rgb="00B7E4C7"/>
      </dataBar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2026-09-28T10:33:00Z</dcterms:created>
  <dcterms:modified xsi:type="dcterms:W3CDTF">2026-09-28T10:33:01Z</dcterms:modified>
</cp:coreProperties>
</file>